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firstSheet="4" activeTab="5"/>
  </bookViews>
  <sheets>
    <sheet name="СВОД хоз. НОВЫЕ ЦЕНЫ" sheetId="5" r:id="rId1"/>
    <sheet name="СОШ 5 хоз. НОВЫЕ ЦЕНЫ" sheetId="6" r:id="rId2"/>
    <sheet name="СОШ 2 хоз. НОВЫЕ ЦЕНЫ" sheetId="4" r:id="rId3"/>
    <sheet name="Гимназия хоз. НОВЫЕ ЦЕНЫ" sheetId="8" r:id="rId4"/>
    <sheet name="СОШ 6 хоз. НОВЫЕ ЦЕНЫ" sheetId="7" r:id="rId5"/>
    <sheet name="ЦМТиИМО хоз. НОВЫЕ ЦЕНЫ" sheetId="9" r:id="rId6"/>
  </sheets>
  <definedNames>
    <definedName name="Print_Area" localSheetId="3">'Гимназия хоз. НОВЫЕ ЦЕНЫ'!$A$1:$F$37</definedName>
    <definedName name="Print_Area" localSheetId="0">'СВОД хоз. НОВЫЕ ЦЕНЫ'!$A$1:$F$37</definedName>
    <definedName name="Print_Area" localSheetId="2">'СОШ 2 хоз. НОВЫЕ ЦЕНЫ'!$A$1:$F$37</definedName>
    <definedName name="Print_Area" localSheetId="1">'СОШ 5 хоз. НОВЫЕ ЦЕНЫ'!$A$1:$F$37</definedName>
    <definedName name="Print_Area" localSheetId="4">'СОШ 6 хоз. НОВЫЕ ЦЕНЫ'!$A$1:$F$37</definedName>
    <definedName name="Print_Area" localSheetId="5">'ЦМТиИМО хоз. НОВЫЕ ЦЕНЫ'!$A$1:$F$37</definedName>
    <definedName name="_xlnm.Print_Area" localSheetId="3">'Гимназия хоз. НОВЫЕ ЦЕНЫ'!$A$1:$F$37</definedName>
    <definedName name="_xlnm.Print_Area" localSheetId="0">'СВОД хоз. НОВЫЕ ЦЕНЫ'!$A$1:$F$37</definedName>
    <definedName name="_xlnm.Print_Area" localSheetId="2">'СОШ 2 хоз. НОВЫЕ ЦЕНЫ'!$A$1:$F$37</definedName>
    <definedName name="_xlnm.Print_Area" localSheetId="1">'СОШ 5 хоз. НОВЫЕ ЦЕНЫ'!$A$1:$F$37</definedName>
    <definedName name="_xlnm.Print_Area" localSheetId="4">'СОШ 6 хоз. НОВЫЕ ЦЕНЫ'!$A$1:$F$37</definedName>
    <definedName name="_xlnm.Print_Area" localSheetId="5">'ЦМТиИМО хоз. НОВЫЕ ЦЕНЫ'!$A$1:$F$37</definedName>
  </definedNames>
  <calcPr calcId="14562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5" l="1"/>
  <c r="B23" i="5"/>
  <c r="F25" i="5" s="1"/>
  <c r="E24" i="5"/>
  <c r="B18" i="5"/>
  <c r="B13" i="5"/>
  <c r="F15" i="8"/>
  <c r="B15" i="8"/>
  <c r="E15" i="8"/>
  <c r="D30" i="5"/>
  <c r="E29" i="9"/>
  <c r="E30" i="9" s="1"/>
  <c r="E25" i="9"/>
  <c r="E24" i="9"/>
  <c r="E19" i="9"/>
  <c r="E20" i="9"/>
  <c r="E15" i="9"/>
  <c r="E14" i="9"/>
  <c r="E14" i="7"/>
  <c r="E30" i="4"/>
  <c r="E15" i="4"/>
  <c r="E31" i="4" s="1"/>
  <c r="E20" i="4"/>
  <c r="E25" i="4"/>
  <c r="D30" i="4"/>
  <c r="F25" i="6"/>
  <c r="F20" i="6"/>
  <c r="F15" i="6"/>
  <c r="D30" i="6"/>
  <c r="D30" i="9"/>
  <c r="D30" i="7"/>
  <c r="E29" i="7"/>
  <c r="F29" i="7" s="1"/>
  <c r="F30" i="7" s="1"/>
  <c r="E24" i="7"/>
  <c r="E19" i="7"/>
  <c r="E29" i="8"/>
  <c r="E24" i="8"/>
  <c r="E19" i="8"/>
  <c r="E14" i="8"/>
  <c r="E29" i="4"/>
  <c r="E24" i="4"/>
  <c r="E19" i="4"/>
  <c r="E14" i="4"/>
  <c r="E29" i="6"/>
  <c r="E30" i="6" s="1"/>
  <c r="E24" i="6"/>
  <c r="E19" i="6"/>
  <c r="E14" i="6"/>
  <c r="E29" i="5"/>
  <c r="E30" i="5" s="1"/>
  <c r="E19" i="5"/>
  <c r="E14" i="5"/>
  <c r="E31" i="9" l="1"/>
  <c r="E30" i="7"/>
  <c r="C30" i="4"/>
  <c r="D30" i="8" l="1"/>
  <c r="C30" i="8"/>
  <c r="B30" i="8"/>
  <c r="F25" i="8"/>
  <c r="E25" i="8"/>
  <c r="D25" i="8"/>
  <c r="C25" i="8"/>
  <c r="B25" i="8"/>
  <c r="E30" i="8"/>
  <c r="E15" i="6"/>
  <c r="E31" i="6" s="1"/>
  <c r="E32" i="6" s="1"/>
  <c r="F32" i="6" s="1"/>
  <c r="C30" i="9"/>
  <c r="B30" i="9"/>
  <c r="F29" i="9"/>
  <c r="F30" i="9" s="1"/>
  <c r="F25" i="9"/>
  <c r="D25" i="9"/>
  <c r="C25" i="9"/>
  <c r="B25" i="9"/>
  <c r="F20" i="9"/>
  <c r="D20" i="9"/>
  <c r="C20" i="9"/>
  <c r="B20" i="9"/>
  <c r="F15" i="9"/>
  <c r="F31" i="9" s="1"/>
  <c r="D15" i="9"/>
  <c r="C15" i="9"/>
  <c r="B15" i="9"/>
  <c r="C30" i="7"/>
  <c r="B30" i="7"/>
  <c r="F25" i="7"/>
  <c r="E25" i="7"/>
  <c r="D25" i="7"/>
  <c r="C25" i="7"/>
  <c r="B25" i="7"/>
  <c r="F20" i="7"/>
  <c r="E20" i="7"/>
  <c r="D20" i="7"/>
  <c r="C20" i="7"/>
  <c r="B20" i="7"/>
  <c r="F15" i="7"/>
  <c r="E15" i="7"/>
  <c r="D15" i="7"/>
  <c r="C15" i="7"/>
  <c r="B15" i="7"/>
  <c r="F29" i="8"/>
  <c r="F30" i="8" s="1"/>
  <c r="F20" i="8"/>
  <c r="E20" i="8"/>
  <c r="D20" i="8"/>
  <c r="C20" i="8"/>
  <c r="B20" i="8"/>
  <c r="D15" i="8"/>
  <c r="C15" i="8"/>
  <c r="B30" i="4"/>
  <c r="F25" i="4"/>
  <c r="D25" i="4"/>
  <c r="C25" i="4"/>
  <c r="B25" i="4"/>
  <c r="F20" i="4"/>
  <c r="D20" i="4"/>
  <c r="C20" i="4"/>
  <c r="B20" i="4"/>
  <c r="F15" i="4"/>
  <c r="D15" i="4"/>
  <c r="C15" i="4"/>
  <c r="B15" i="4"/>
  <c r="C30" i="6"/>
  <c r="B30" i="6"/>
  <c r="F29" i="6"/>
  <c r="F30" i="6" s="1"/>
  <c r="F31" i="6" s="1"/>
  <c r="E25" i="6"/>
  <c r="D25" i="6"/>
  <c r="C25" i="6"/>
  <c r="B25" i="6"/>
  <c r="E20" i="6"/>
  <c r="D20" i="6"/>
  <c r="C20" i="6"/>
  <c r="B20" i="6"/>
  <c r="D15" i="6"/>
  <c r="C15" i="6"/>
  <c r="B15" i="6"/>
  <c r="F29" i="5"/>
  <c r="F30" i="5" s="1"/>
  <c r="C30" i="5"/>
  <c r="B30" i="5"/>
  <c r="E25" i="5"/>
  <c r="D25" i="5"/>
  <c r="C25" i="5"/>
  <c r="B25" i="5"/>
  <c r="F20" i="5"/>
  <c r="E20" i="5"/>
  <c r="D20" i="5"/>
  <c r="C20" i="5"/>
  <c r="B20" i="5"/>
  <c r="F15" i="5"/>
  <c r="E15" i="5"/>
  <c r="D15" i="5"/>
  <c r="C15" i="5"/>
  <c r="B15" i="5"/>
  <c r="E31" i="5" l="1"/>
  <c r="E32" i="5" s="1"/>
  <c r="F32" i="5" s="1"/>
  <c r="F31" i="5"/>
  <c r="E31" i="8"/>
  <c r="F31" i="8"/>
  <c r="E31" i="7"/>
  <c r="F31" i="7"/>
  <c r="E32" i="9"/>
  <c r="F32" i="9" s="1"/>
  <c r="C34" i="9" s="1"/>
  <c r="F32" i="8"/>
  <c r="C34" i="5"/>
  <c r="F29" i="4"/>
  <c r="F30" i="4" s="1"/>
  <c r="F31" i="4" s="1"/>
  <c r="E32" i="7"/>
  <c r="F32" i="7" s="1"/>
  <c r="C34" i="7" s="1"/>
  <c r="E32" i="8"/>
  <c r="E32" i="4"/>
  <c r="F32" i="4" s="1"/>
  <c r="C34" i="4" s="1"/>
  <c r="C34" i="6"/>
  <c r="C34" i="8" l="1"/>
</calcChain>
</file>

<file path=xl/sharedStrings.xml><?xml version="1.0" encoding="utf-8"?>
<sst xmlns="http://schemas.openxmlformats.org/spreadsheetml/2006/main" count="300" uniqueCount="48">
  <si>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</si>
  <si>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</si>
  <si>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</si>
  <si>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</si>
  <si>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</si>
  <si>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</si>
  <si>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</si>
  <si>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</si>
  <si>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</si>
  <si>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</si>
  <si>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</si>
  <si>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</si>
  <si>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</si>
  <si>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</si>
  <si>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</si>
  <si>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</si>
  <si>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</si>
  <si>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</si>
  <si>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r>
      <t>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</t>
    </r>
  </si>
  <si>
    <t>упаковка</t>
  </si>
  <si>
    <r>
      <rPr>
        <sz val="10"/>
        <color rgb="FF0000FF"/>
        <rFont val="Times New Roman"/>
        <family val="1"/>
        <charset val="204"/>
      </rPr>
      <t>1* - https://www.komus.ru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https://www.office-planet.ru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https://канцлер86.рф</t>
    </r>
  </si>
  <si>
    <t>Директор</t>
  </si>
  <si>
    <t>Л.Н. Балуева</t>
  </si>
  <si>
    <t xml:space="preserve">И.А. Ефремова </t>
  </si>
  <si>
    <t>И.о. директора</t>
  </si>
  <si>
    <t>И.В. Садикова</t>
  </si>
  <si>
    <t>Н.Н. Леонова</t>
  </si>
  <si>
    <t>В.В. Погребняк</t>
  </si>
  <si>
    <t>Характеристики</t>
  </si>
  <si>
    <t>Количество слоев: однослойные.
Количество штук в упаковке: не менее 100.
Доля вторичного сырья использованного при производстве товара, %: ≥1</t>
  </si>
  <si>
    <t>Бумага туалетная. 17.22.11.110-00000002</t>
  </si>
  <si>
    <t>Полотенце бумажное. 17.22.11.130-00000006.</t>
  </si>
  <si>
    <t>Салфетки бумажные сервировочные. 17.22.11.140-00000004</t>
  </si>
  <si>
    <t>(шестьсот девяносто шесть рублей 94 копейки)</t>
  </si>
  <si>
    <t>(семьнадцать тысяч стопятьдесят четыре) рубля 30 копеек</t>
  </si>
  <si>
    <t>(шестнадцать тысяч шестьсот шестьдесят девять) рублей 00 копеек)</t>
  </si>
  <si>
    <t>(двадцать пять тысяч пятьсот шестнадцать) рублей 84 копейки</t>
  </si>
  <si>
    <t>(семь тысяч семьсот четырнадцать) рублей 87 копеек</t>
  </si>
  <si>
    <t>(шестьдесят семь тысяч семьсот пятьдесят один) рубль 95 копеек</t>
  </si>
  <si>
    <t xml:space="preserve"> (ИКЗ -  )</t>
  </si>
  <si>
    <t xml:space="preserve">Форма выпуска: рулон;
Тип бумаги туалетной: однослойная;
Бумага туалетная биоразлагамая: Да;
Требование к исполнению: Втулка;
Длина намотки рулона: ≥ 50 и &lt; 60 м;
Дополнительные характеристики:
Ширина рулона: ≥ 95 мм. и ≤ 100 мм.
Доля вторичного сырья использованного при производстве товара: ≥ 3 процента.
</t>
  </si>
  <si>
    <t xml:space="preserve">Форма выпуска: рулон
Тип бумаги туалетной: однослойная;
Бумага туалетная биоразлагаемая: Да;
Длина намотки рулона: ≥ 200 и &lt; 250 метр.
Дополнительные характеристики:
Доля вторичного сырья использованного при производстве товара: ≥ 3 процента.
Диспенсерная система: Т2.
</t>
  </si>
  <si>
    <t xml:space="preserve">Форма выпуска: рулон
Длина рулона: ≥ 15 метр.
Количество рулонов в упаковке: ≥ 4 шт.                               
Количество слоев: многослойные;
Для использования в диспенсере: Нет.
Дополнительные характеристики:
Доля вторичного сырья использованного при производстве товара: ≥ 1 процента.
</t>
  </si>
  <si>
    <t xml:space="preserve"> (ИКЗ - 253862200272086220100100300011722244)</t>
  </si>
  <si>
    <t xml:space="preserve"> (ИКЗ - 25 38622002625862201001 0044 001 1722 244)</t>
  </si>
  <si>
    <t xml:space="preserve"> (ИКЗ - 25 38622001011862201001 0024 0010000 244)</t>
  </si>
  <si>
    <t xml:space="preserve"> (ИКЗ - 25 38622009268862201001 0025 0010000 244)</t>
  </si>
  <si>
    <t xml:space="preserve"> (ИКЗ - 25  38622015543862201001 0014 0011722 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</si>
</sst>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0" fontId="9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/>
    </xf>
    <xf numFmtId="4" fontId="6" fillId="0" borderId="13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4" fontId="8" fillId="0" borderId="15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justify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2" fontId="1" fillId="0" borderId="24" xfId="0" applyNumberFormat="1" applyFont="1" applyBorder="1" applyAlignment="1">
      <alignment vertical="top" wrapText="1"/>
    </xf>
    <xf numFmtId="0" fontId="4" fillId="0" borderId="25" xfId="0" applyFont="1" applyBorder="1" applyAlignment="1">
      <alignment horizontal="left" vertical="top" wrapText="1"/>
    </xf>
    <xf numFmtId="4" fontId="4" fillId="0" borderId="26" xfId="0" applyNumberFormat="1" applyFont="1" applyBorder="1" applyAlignment="1">
      <alignment horizontal="center" vertical="top" wrapText="1"/>
    </xf>
    <xf numFmtId="0" fontId="4" fillId="0" borderId="27" xfId="0" applyFont="1" applyBorder="1" applyAlignment="1">
      <alignment horizontal="left" vertical="top" wrapText="1"/>
    </xf>
    <xf numFmtId="4" fontId="4" fillId="0" borderId="28" xfId="0" applyNumberFormat="1" applyFont="1" applyBorder="1" applyAlignment="1">
      <alignment horizontal="center" vertical="top" wrapText="1"/>
    </xf>
    <xf numFmtId="4" fontId="4" fillId="0" borderId="29" xfId="0" applyNumberFormat="1" applyFont="1" applyBorder="1" applyAlignment="1">
      <alignment horizontal="center" vertical="top"/>
    </xf>
    <xf numFmtId="4" fontId="4" fillId="0" borderId="30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0" borderId="13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right" vertical="top" wrapText="1"/>
    </xf>
    <xf numFmtId="4" fontId="5" fillId="0" borderId="0" xfId="0" applyNumberFormat="1" applyFont="1" applyAlignment="1">
      <alignment horizontal="center" vertical="top" wrapText="1"/>
    </xf>
    <xf numFmtId="4" fontId="4" fillId="0" borderId="14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6" fillId="0" borderId="35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4" fontId="6" fillId="0" borderId="31" xfId="0" applyNumberFormat="1" applyFont="1" applyBorder="1" applyAlignment="1">
      <alignment horizontal="center" vertical="top" wrapText="1"/>
    </xf>
    <xf numFmtId="4" fontId="6" fillId="0" borderId="32" xfId="0" applyNumberFormat="1" applyFont="1" applyBorder="1" applyAlignment="1">
      <alignment horizontal="center" vertical="top" wrapText="1"/>
    </xf>
    <xf numFmtId="4" fontId="6" fillId="0" borderId="33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left" vertical="top" wrapText="1"/>
    </xf>
    <xf numFmtId="4" fontId="4" fillId="0" borderId="34" xfId="0" applyNumberFormat="1" applyFont="1" applyBorder="1" applyAlignment="1">
      <alignment horizontal="left" vertical="top" wrapText="1"/>
    </xf>
    <xf numFmtId="4" fontId="4" fillId="0" borderId="14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vertical="top" wrapText="1"/>
    </xf>
    <xf numFmtId="2" fontId="1" fillId="0" borderId="22" xfId="0" applyNumberFormat="1" applyFont="1" applyBorder="1" applyAlignment="1">
      <alignment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4" fontId="6" fillId="0" borderId="0" xfId="0" applyNumberFormat="1" applyFont="1" applyBorder="1" applyAlignment="1">
      <alignment horizontal="center" vertical="top" wrapText="1"/>
    </xf>
    <xf numFmtId="4" fontId="4" fillId="0" borderId="36" xfId="0" applyNumberFormat="1" applyFont="1" applyBorder="1" applyAlignment="1">
      <alignment horizontal="left" vertical="top" wrapText="1"/>
    </xf>
    <xf numFmtId="4" fontId="4" fillId="0" borderId="37" xfId="0" applyNumberFormat="1" applyFont="1" applyBorder="1" applyAlignment="1">
      <alignment horizontal="left" vertical="top" wrapText="1"/>
    </xf>
    <xf numFmtId="4" fontId="4" fillId="0" borderId="38" xfId="0" applyNumberFormat="1" applyFont="1" applyBorder="1" applyAlignment="1">
      <alignment horizontal="left" vertical="top" wrapText="1"/>
    </xf>
    <xf numFmtId="4" fontId="6" fillId="0" borderId="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4"/>
  <sheetViews>
    <sheetView view="pageBreakPreview" zoomScale="90" zoomScaleNormal="100" zoomScaleSheetLayoutView="90" workbookViewId="0">
      <selection activeCell="B27" sqref="B27:E27"/>
    </sheetView>
  </sheetViews>
  <sheetFormatPr defaultRowHeight="12.75" x14ac:dyDescent="0.25"/>
  <cols>
    <col min="1" max="1" width="26.75" style="2" customWidth="1"/>
    <col min="2" max="2" width="11.625" style="2" customWidth="1"/>
    <col min="3" max="3" width="13.875" style="2" customWidth="1"/>
    <col min="4" max="4" width="12.375" style="2" customWidth="1"/>
    <col min="5" max="5" width="19.625" style="2" customWidth="1"/>
    <col min="6" max="6" width="18.375" style="2" customWidth="1"/>
    <col min="7" max="7" width="9" style="7"/>
    <col min="8" max="8" width="12.125" style="8" customWidth="1"/>
    <col min="9" max="9" width="10.25" style="1" bestFit="1" customWidth="1"/>
    <col min="10" max="16384" width="9" style="1"/>
  </cols>
  <sheetData>
    <row r="1" spans="1:8" ht="15.75" x14ac:dyDescent="0.25">
      <c r="E1" s="86" t="s">
        <v>14</v>
      </c>
      <c r="F1" s="87"/>
    </row>
    <row r="2" spans="1:8" x14ac:dyDescent="0.25">
      <c r="D2" s="86" t="s">
        <v>15</v>
      </c>
      <c r="E2" s="86"/>
      <c r="F2" s="86"/>
    </row>
    <row r="3" spans="1:8" ht="15.75" x14ac:dyDescent="0.25">
      <c r="E3" s="86" t="s">
        <v>16</v>
      </c>
      <c r="F3" s="87"/>
    </row>
    <row r="4" spans="1:8" ht="15.75" x14ac:dyDescent="0.25">
      <c r="E4" s="29"/>
      <c r="F4" s="30"/>
    </row>
    <row r="5" spans="1:8" x14ac:dyDescent="0.25">
      <c r="A5" s="88" t="s">
        <v>17</v>
      </c>
      <c r="B5" s="88"/>
      <c r="C5" s="88"/>
      <c r="D5" s="88"/>
      <c r="E5" s="88"/>
      <c r="F5" s="88"/>
      <c r="G5" s="1"/>
      <c r="H5" s="1"/>
    </row>
    <row r="6" spans="1:8" x14ac:dyDescent="0.25">
      <c r="A6" s="88" t="s">
        <v>18</v>
      </c>
      <c r="B6" s="88"/>
      <c r="C6" s="88"/>
      <c r="D6" s="88"/>
      <c r="E6" s="88"/>
      <c r="F6" s="88"/>
      <c r="G6" s="1"/>
      <c r="H6" s="1"/>
    </row>
    <row r="7" spans="1:8" x14ac:dyDescent="0.25">
      <c r="A7" s="68" t="s">
        <v>39</v>
      </c>
      <c r="B7" s="68"/>
      <c r="C7" s="68"/>
      <c r="D7" s="68"/>
      <c r="E7" s="68"/>
      <c r="F7" s="68"/>
      <c r="G7" s="20"/>
      <c r="H7" s="22"/>
    </row>
    <row r="8" spans="1:8" s="4" customFormat="1" x14ac:dyDescent="0.25">
      <c r="A8" s="2" t="s">
        <v>0</v>
      </c>
      <c r="B8" s="3"/>
      <c r="C8" s="3"/>
      <c r="D8" s="3"/>
      <c r="E8" s="3"/>
      <c r="F8" s="3"/>
      <c r="H8" s="21"/>
    </row>
    <row r="9" spans="1:8" ht="38.25" x14ac:dyDescent="0.25">
      <c r="A9" s="75" t="s">
        <v>1</v>
      </c>
      <c r="B9" s="77" t="s">
        <v>2</v>
      </c>
      <c r="C9" s="77"/>
      <c r="D9" s="77"/>
      <c r="E9" s="19" t="s">
        <v>10</v>
      </c>
      <c r="F9" s="19" t="s">
        <v>11</v>
      </c>
      <c r="G9" s="1"/>
      <c r="H9" s="1"/>
    </row>
    <row r="10" spans="1:8" ht="16.5" customHeight="1" thickBot="1" x14ac:dyDescent="0.3">
      <c r="A10" s="76"/>
      <c r="B10" s="33">
        <v>1</v>
      </c>
      <c r="C10" s="40">
        <v>2</v>
      </c>
      <c r="D10" s="33">
        <v>3</v>
      </c>
      <c r="E10" s="41"/>
      <c r="F10" s="41"/>
      <c r="G10" s="1"/>
      <c r="H10" s="1"/>
    </row>
    <row r="11" spans="1:8" x14ac:dyDescent="0.25">
      <c r="A11" s="42" t="s">
        <v>3</v>
      </c>
      <c r="B11" s="78" t="s">
        <v>30</v>
      </c>
      <c r="C11" s="79"/>
      <c r="D11" s="79"/>
      <c r="E11" s="80"/>
      <c r="F11" s="81"/>
      <c r="G11" s="1"/>
      <c r="H11" s="1"/>
    </row>
    <row r="12" spans="1:8" ht="120.75" customHeight="1" x14ac:dyDescent="0.25">
      <c r="A12" s="43" t="s">
        <v>4</v>
      </c>
      <c r="B12" s="83" t="s">
        <v>40</v>
      </c>
      <c r="C12" s="84"/>
      <c r="D12" s="84"/>
      <c r="E12" s="85"/>
      <c r="F12" s="82"/>
      <c r="G12" s="1"/>
      <c r="H12" s="1"/>
    </row>
    <row r="13" spans="1:8" x14ac:dyDescent="0.25">
      <c r="A13" s="44" t="s">
        <v>5</v>
      </c>
      <c r="B13" s="17">
        <f>'СОШ 5 хоз. НОВЫЕ ЦЕНЫ'!B13+'СОШ 2 хоз. НОВЫЕ ЦЕНЫ'!B13+'Гимназия хоз. НОВЫЕ ЦЕНЫ'!B13+'СОШ 6 хоз. НОВЫЕ ЦЕНЫ'!B13+'ЦМТиИМО хоз. НОВЫЕ ЦЕНЫ'!B13</f>
        <v>235</v>
      </c>
      <c r="C13" s="31" t="s">
        <v>12</v>
      </c>
      <c r="D13" s="31"/>
      <c r="E13" s="18"/>
      <c r="F13" s="45"/>
      <c r="G13" s="1"/>
      <c r="H13" s="1"/>
    </row>
    <row r="14" spans="1:8" ht="17.25" customHeight="1" x14ac:dyDescent="0.25">
      <c r="A14" s="46" t="s">
        <v>6</v>
      </c>
      <c r="B14" s="27">
        <v>274.92</v>
      </c>
      <c r="C14" s="37">
        <v>221.28</v>
      </c>
      <c r="D14" s="15">
        <v>253</v>
      </c>
      <c r="E14" s="16">
        <f>ROUND((B14+C14+D14)/3,2)</f>
        <v>249.73</v>
      </c>
      <c r="F14" s="47">
        <v>249.73</v>
      </c>
      <c r="G14" s="1"/>
      <c r="H14" s="1"/>
    </row>
    <row r="15" spans="1:8" ht="17.25" customHeight="1" thickBot="1" x14ac:dyDescent="0.3">
      <c r="A15" s="48" t="s">
        <v>7</v>
      </c>
      <c r="B15" s="49">
        <f>B14*B13</f>
        <v>64606.2</v>
      </c>
      <c r="C15" s="50">
        <f>C14*B13</f>
        <v>52000.800000000003</v>
      </c>
      <c r="D15" s="49">
        <f>D14*B13</f>
        <v>59455</v>
      </c>
      <c r="E15" s="49">
        <f>F14*B13</f>
        <v>58686.55</v>
      </c>
      <c r="F15" s="51">
        <f>F14*B13</f>
        <v>58686.55</v>
      </c>
      <c r="G15" s="1"/>
      <c r="H15" s="1"/>
    </row>
    <row r="16" spans="1:8" x14ac:dyDescent="0.25">
      <c r="A16" s="42" t="s">
        <v>3</v>
      </c>
      <c r="B16" s="78" t="s">
        <v>30</v>
      </c>
      <c r="C16" s="79"/>
      <c r="D16" s="79"/>
      <c r="E16" s="80"/>
      <c r="F16" s="81"/>
      <c r="G16" s="1"/>
      <c r="H16" s="1"/>
    </row>
    <row r="17" spans="1:11" ht="108.75" customHeight="1" x14ac:dyDescent="0.25">
      <c r="A17" s="43" t="s">
        <v>4</v>
      </c>
      <c r="B17" s="83" t="s">
        <v>41</v>
      </c>
      <c r="C17" s="84"/>
      <c r="D17" s="84"/>
      <c r="E17" s="85"/>
      <c r="F17" s="82"/>
      <c r="G17" s="1"/>
      <c r="H17" s="1"/>
    </row>
    <row r="18" spans="1:11" x14ac:dyDescent="0.25">
      <c r="A18" s="44" t="s">
        <v>5</v>
      </c>
      <c r="B18" s="17">
        <f>'СОШ 5 хоз. НОВЫЕ ЦЕНЫ'!B18+'СОШ 2 хоз. НОВЫЕ ЦЕНЫ'!B18+'Гимназия хоз. НОВЫЕ ЦЕНЫ'!B18+'СОШ 6 хоз. НОВЫЕ ЦЕНЫ'!B18+'ЦМТиИМО хоз. НОВЫЕ ЦЕНЫ'!B18</f>
        <v>116</v>
      </c>
      <c r="C18" s="31" t="s">
        <v>12</v>
      </c>
      <c r="D18" s="31"/>
      <c r="E18" s="18"/>
      <c r="F18" s="45"/>
      <c r="G18" s="1"/>
      <c r="H18" s="1"/>
    </row>
    <row r="19" spans="1:11" ht="17.25" customHeight="1" x14ac:dyDescent="0.25">
      <c r="A19" s="46" t="s">
        <v>6</v>
      </c>
      <c r="B19" s="27">
        <v>112.42</v>
      </c>
      <c r="C19" s="37">
        <v>115</v>
      </c>
      <c r="D19" s="15">
        <v>114.08</v>
      </c>
      <c r="E19" s="16">
        <f>ROUND((B19+C19+D19)/3,2)</f>
        <v>113.83</v>
      </c>
      <c r="F19" s="47">
        <v>113.83</v>
      </c>
      <c r="G19" s="1"/>
      <c r="H19" s="1"/>
    </row>
    <row r="20" spans="1:11" ht="17.25" customHeight="1" thickBot="1" x14ac:dyDescent="0.3">
      <c r="A20" s="48" t="s">
        <v>7</v>
      </c>
      <c r="B20" s="49">
        <f>B19*B18</f>
        <v>13040.72</v>
      </c>
      <c r="C20" s="50">
        <f>C19*B18</f>
        <v>13340</v>
      </c>
      <c r="D20" s="49">
        <f>D19*B18</f>
        <v>13233.28</v>
      </c>
      <c r="E20" s="49">
        <f>F19*B18</f>
        <v>13204.28</v>
      </c>
      <c r="F20" s="51">
        <f>F19*B18</f>
        <v>13204.28</v>
      </c>
      <c r="G20" s="1"/>
      <c r="H20" s="1"/>
    </row>
    <row r="21" spans="1:11" x14ac:dyDescent="0.25">
      <c r="A21" s="42" t="s">
        <v>3</v>
      </c>
      <c r="B21" s="78" t="s">
        <v>31</v>
      </c>
      <c r="C21" s="79"/>
      <c r="D21" s="79"/>
      <c r="E21" s="80"/>
      <c r="F21" s="81"/>
      <c r="G21" s="1"/>
      <c r="H21" s="1"/>
    </row>
    <row r="22" spans="1:11" ht="107.25" customHeight="1" x14ac:dyDescent="0.25">
      <c r="A22" s="43" t="s">
        <v>4</v>
      </c>
      <c r="B22" s="83" t="s">
        <v>42</v>
      </c>
      <c r="C22" s="84"/>
      <c r="D22" s="84"/>
      <c r="E22" s="85"/>
      <c r="F22" s="82"/>
      <c r="G22" s="1"/>
      <c r="H22" s="1"/>
    </row>
    <row r="23" spans="1:11" ht="15.75" customHeight="1" x14ac:dyDescent="0.25">
      <c r="A23" s="44" t="s">
        <v>5</v>
      </c>
      <c r="B23" s="17">
        <f>'СОШ 5 хоз. НОВЫЕ ЦЕНЫ'!B23+'СОШ 2 хоз. НОВЫЕ ЦЕНЫ'!B23+'Гимназия хоз. НОВЫЕ ЦЕНЫ'!B23+'СОШ 6 хоз. НОВЫЕ ЦЕНЫ'!B23+'ЦМТиИМО хоз. НОВЫЕ ЦЕНЫ'!B23</f>
        <v>92</v>
      </c>
      <c r="C23" s="36" t="s">
        <v>19</v>
      </c>
      <c r="D23" s="31"/>
      <c r="E23" s="18"/>
      <c r="F23" s="45"/>
      <c r="G23" s="1"/>
      <c r="H23" s="1"/>
    </row>
    <row r="24" spans="1:11" ht="17.25" customHeight="1" x14ac:dyDescent="0.25">
      <c r="A24" s="46" t="s">
        <v>6</v>
      </c>
      <c r="B24" s="27">
        <v>259</v>
      </c>
      <c r="C24" s="37">
        <v>254.29</v>
      </c>
      <c r="D24" s="15">
        <v>268.55</v>
      </c>
      <c r="E24" s="16">
        <f>ROUND((B24+C24+D24)/3,2)</f>
        <v>260.61</v>
      </c>
      <c r="F24" s="47">
        <v>260.61</v>
      </c>
      <c r="G24" s="1"/>
      <c r="H24" s="1"/>
    </row>
    <row r="25" spans="1:11" ht="17.25" customHeight="1" thickBot="1" x14ac:dyDescent="0.3">
      <c r="A25" s="48" t="s">
        <v>7</v>
      </c>
      <c r="B25" s="49">
        <f>B24*B23</f>
        <v>23828</v>
      </c>
      <c r="C25" s="50">
        <f>C24*B23</f>
        <v>23394.68</v>
      </c>
      <c r="D25" s="49">
        <f>D24*B23</f>
        <v>24706.6</v>
      </c>
      <c r="E25" s="49">
        <f>F24*B23</f>
        <v>23976.12</v>
      </c>
      <c r="F25" s="51">
        <f>F24*B23</f>
        <v>23976.12</v>
      </c>
      <c r="G25" s="1"/>
      <c r="H25" s="1"/>
    </row>
    <row r="26" spans="1:11" ht="17.25" customHeight="1" x14ac:dyDescent="0.25">
      <c r="A26" s="14" t="s">
        <v>3</v>
      </c>
      <c r="B26" s="69" t="s">
        <v>32</v>
      </c>
      <c r="C26" s="70"/>
      <c r="D26" s="70"/>
      <c r="E26" s="71"/>
      <c r="F26" s="16"/>
      <c r="G26" s="1"/>
      <c r="H26" s="1"/>
    </row>
    <row r="27" spans="1:11" ht="57" customHeight="1" x14ac:dyDescent="0.25">
      <c r="A27" s="11" t="s">
        <v>28</v>
      </c>
      <c r="B27" s="72" t="s">
        <v>29</v>
      </c>
      <c r="C27" s="73"/>
      <c r="D27" s="73"/>
      <c r="E27" s="74"/>
      <c r="F27" s="12"/>
      <c r="G27" s="1"/>
      <c r="H27" s="1"/>
    </row>
    <row r="28" spans="1:11" ht="17.25" customHeight="1" x14ac:dyDescent="0.25">
      <c r="A28" s="11" t="s">
        <v>5</v>
      </c>
      <c r="B28" s="12">
        <f>'СОШ 5 хоз. НОВЫЕ ЦЕНЫ'!B28+'СОШ 2 хоз. НОВЫЕ ЦЕНЫ'!B28+'Гимназия хоз. НОВЫЕ ЦЕНЫ'!B28+'СОШ 6 хоз. НОВЫЕ ЦЕНЫ'!B28+'ЦМТиИМО хоз. НОВЫЕ ЦЕНЫ'!B28</f>
        <v>300</v>
      </c>
      <c r="C28" s="34" t="s">
        <v>12</v>
      </c>
      <c r="D28" s="12"/>
      <c r="E28" s="12"/>
      <c r="F28" s="12"/>
      <c r="G28" s="1"/>
      <c r="H28" s="1"/>
    </row>
    <row r="29" spans="1:11" ht="17.25" customHeight="1" x14ac:dyDescent="0.25">
      <c r="A29" s="11" t="s">
        <v>6</v>
      </c>
      <c r="B29" s="52">
        <v>72.41</v>
      </c>
      <c r="C29" s="53">
        <v>73.13</v>
      </c>
      <c r="D29" s="52">
        <v>72.77</v>
      </c>
      <c r="E29" s="12">
        <f>ROUND((B29+C29+D29)/3,2)</f>
        <v>72.77</v>
      </c>
      <c r="F29" s="12">
        <f>E29</f>
        <v>72.77</v>
      </c>
      <c r="G29" s="1"/>
      <c r="H29" s="1"/>
    </row>
    <row r="30" spans="1:11" ht="16.5" customHeight="1" x14ac:dyDescent="0.25">
      <c r="A30" s="11" t="s">
        <v>7</v>
      </c>
      <c r="B30" s="12">
        <f>B29*B28</f>
        <v>21723</v>
      </c>
      <c r="C30" s="34">
        <f>C29*B28</f>
        <v>21939</v>
      </c>
      <c r="D30" s="12">
        <f>D29*B28</f>
        <v>21831</v>
      </c>
      <c r="E30" s="12">
        <f>E29*B28</f>
        <v>21831</v>
      </c>
      <c r="F30" s="12">
        <f>F29*B28</f>
        <v>21831</v>
      </c>
      <c r="G30" s="1"/>
      <c r="H30" s="1"/>
    </row>
    <row r="31" spans="1:11" ht="17.25" customHeight="1" x14ac:dyDescent="0.25">
      <c r="A31" s="13" t="s">
        <v>8</v>
      </c>
      <c r="B31" s="23"/>
      <c r="C31" s="35"/>
      <c r="D31" s="23"/>
      <c r="E31" s="23">
        <f>E15+E20+E25+E30</f>
        <v>117697.95</v>
      </c>
      <c r="F31" s="23">
        <f>F15+F20+F25+F30</f>
        <v>117697.95</v>
      </c>
      <c r="G31" s="1"/>
      <c r="H31" s="1"/>
    </row>
    <row r="32" spans="1:11" ht="17.25" customHeight="1" x14ac:dyDescent="0.25">
      <c r="A32" s="11" t="s">
        <v>9</v>
      </c>
      <c r="B32" s="23"/>
      <c r="C32" s="35"/>
      <c r="D32" s="23"/>
      <c r="E32" s="23">
        <f>E31</f>
        <v>117697.95</v>
      </c>
      <c r="F32" s="23">
        <f>E32</f>
        <v>117697.95</v>
      </c>
      <c r="G32" s="1"/>
      <c r="H32" s="5"/>
      <c r="I32" s="89"/>
      <c r="J32" s="89"/>
      <c r="K32" s="89"/>
    </row>
    <row r="33" spans="1:8" x14ac:dyDescent="0.25">
      <c r="E33" s="6"/>
      <c r="F33" s="6"/>
      <c r="G33" s="1"/>
      <c r="H33" s="1"/>
    </row>
    <row r="34" spans="1:8" ht="25.5" customHeight="1" x14ac:dyDescent="0.25">
      <c r="A34" s="89" t="s">
        <v>13</v>
      </c>
      <c r="B34" s="90"/>
      <c r="C34" s="55">
        <f>F32</f>
        <v>117697.95</v>
      </c>
      <c r="D34" s="91" t="s">
        <v>38</v>
      </c>
      <c r="E34" s="91"/>
      <c r="F34" s="91"/>
      <c r="H34" s="1"/>
    </row>
    <row r="35" spans="1:8" ht="39.75" customHeight="1" x14ac:dyDescent="0.25">
      <c r="A35" s="92" t="s">
        <v>20</v>
      </c>
      <c r="B35" s="90"/>
      <c r="C35" s="28"/>
      <c r="D35" s="28"/>
      <c r="E35" s="28"/>
      <c r="F35" s="28"/>
      <c r="H35" s="1"/>
    </row>
    <row r="36" spans="1:8" x14ac:dyDescent="0.25">
      <c r="A36" s="28"/>
      <c r="B36" s="28"/>
      <c r="C36" s="28"/>
      <c r="D36" s="28"/>
      <c r="E36" s="28"/>
      <c r="F36" s="28"/>
      <c r="G36" s="1"/>
      <c r="H36" s="1"/>
    </row>
    <row r="37" spans="1:8" x14ac:dyDescent="0.25">
      <c r="A37" s="25" t="s">
        <v>21</v>
      </c>
      <c r="B37" s="26"/>
      <c r="C37" s="26"/>
      <c r="D37" s="26" t="s">
        <v>22</v>
      </c>
      <c r="E37" s="26"/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">
      <c r="A42" s="24"/>
      <c r="B42" s="6"/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5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G1590" s="1"/>
      <c r="H1590" s="1"/>
    </row>
    <row r="1591" spans="1:8" x14ac:dyDescent="0.25">
      <c r="G1591" s="1"/>
      <c r="H1591" s="1"/>
    </row>
    <row r="1592" spans="1:8" x14ac:dyDescent="0.25">
      <c r="G1592" s="1"/>
      <c r="H1592" s="1"/>
    </row>
    <row r="1593" spans="1:8" x14ac:dyDescent="0.25">
      <c r="G1593" s="1"/>
      <c r="H1593" s="1"/>
    </row>
    <row r="1594" spans="1:8" x14ac:dyDescent="0.25">
      <c r="G1594" s="1"/>
      <c r="H1594" s="1"/>
    </row>
    <row r="1595" spans="1:8" x14ac:dyDescent="0.25">
      <c r="G1595" s="1"/>
      <c r="H1595" s="1"/>
    </row>
    <row r="1596" spans="1:8" x14ac:dyDescent="0.25">
      <c r="G1596" s="1"/>
      <c r="H1596" s="1"/>
    </row>
    <row r="1597" spans="1:8" x14ac:dyDescent="0.25">
      <c r="G1597" s="1"/>
      <c r="H1597" s="1"/>
    </row>
    <row r="1598" spans="1:8" x14ac:dyDescent="0.25">
      <c r="G1598" s="1"/>
      <c r="H1598" s="1"/>
    </row>
    <row r="1599" spans="1:8" x14ac:dyDescent="0.25">
      <c r="G1599" s="1"/>
      <c r="H1599" s="1"/>
    </row>
    <row r="1600" spans="1:8" x14ac:dyDescent="0.25">
      <c r="G1600" s="1"/>
      <c r="H1600" s="1"/>
    </row>
    <row r="1601" spans="7:8" x14ac:dyDescent="0.25">
      <c r="G1601" s="1"/>
      <c r="H1601" s="1"/>
    </row>
    <row r="1602" spans="7:8" x14ac:dyDescent="0.25">
      <c r="G1602" s="1"/>
      <c r="H1602" s="1"/>
    </row>
    <row r="1603" spans="7:8" x14ac:dyDescent="0.25">
      <c r="G1603" s="1"/>
      <c r="H1603" s="1"/>
    </row>
    <row r="1604" spans="7:8" x14ac:dyDescent="0.25">
      <c r="G1604" s="1"/>
      <c r="H1604" s="1"/>
    </row>
  </sheetData>
  <mergeCells count="23">
    <mergeCell ref="I32:K32"/>
    <mergeCell ref="A34:B34"/>
    <mergeCell ref="D34:F34"/>
    <mergeCell ref="A35:B35"/>
    <mergeCell ref="B17:E17"/>
    <mergeCell ref="B21:E21"/>
    <mergeCell ref="F21:F22"/>
    <mergeCell ref="B22:E22"/>
    <mergeCell ref="E1:F1"/>
    <mergeCell ref="D2:F2"/>
    <mergeCell ref="E3:F3"/>
    <mergeCell ref="A5:F5"/>
    <mergeCell ref="A6:F6"/>
    <mergeCell ref="A7:F7"/>
    <mergeCell ref="B26:E26"/>
    <mergeCell ref="B27:E27"/>
    <mergeCell ref="A9:A10"/>
    <mergeCell ref="B9:D9"/>
    <mergeCell ref="B11:E11"/>
    <mergeCell ref="F11:F12"/>
    <mergeCell ref="B12:E12"/>
    <mergeCell ref="B16:E16"/>
    <mergeCell ref="F16:F17"/>
  </mergeCells>
  <pageMargins left="0.39370078740157483" right="0.39370078740157483" top="0.39370078740157483" bottom="0.39370078740157483" header="0.39370078740157483" footer="0.3937007874015748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4"/>
  <sheetViews>
    <sheetView view="pageBreakPreview" zoomScale="90" zoomScaleNormal="100" zoomScaleSheetLayoutView="90" workbookViewId="0">
      <selection activeCell="A7" sqref="A7:F7"/>
    </sheetView>
  </sheetViews>
  <sheetFormatPr defaultRowHeight="12.75" x14ac:dyDescent="0.25"/>
  <cols>
    <col min="1" max="1" width="26.75" style="2" customWidth="1"/>
    <col min="2" max="2" width="11.625" style="2" customWidth="1"/>
    <col min="3" max="3" width="11.375" style="2" customWidth="1"/>
    <col min="4" max="5" width="12.375" style="2" customWidth="1"/>
    <col min="6" max="6" width="15.625" style="2" customWidth="1"/>
    <col min="7" max="7" width="9" style="7"/>
    <col min="8" max="8" width="12.125" style="8" customWidth="1"/>
    <col min="9" max="9" width="10.25" style="1" bestFit="1" customWidth="1"/>
    <col min="10" max="16384" width="9" style="1"/>
  </cols>
  <sheetData>
    <row r="1" spans="1:8" ht="15.75" x14ac:dyDescent="0.25">
      <c r="E1" s="86" t="s">
        <v>14</v>
      </c>
      <c r="F1" s="87"/>
    </row>
    <row r="2" spans="1:8" x14ac:dyDescent="0.25">
      <c r="D2" s="86" t="s">
        <v>15</v>
      </c>
      <c r="E2" s="86"/>
      <c r="F2" s="86"/>
    </row>
    <row r="3" spans="1:8" ht="15.75" x14ac:dyDescent="0.25">
      <c r="E3" s="86" t="s">
        <v>16</v>
      </c>
      <c r="F3" s="87"/>
    </row>
    <row r="4" spans="1:8" ht="15.75" x14ac:dyDescent="0.25">
      <c r="E4" s="29"/>
      <c r="F4" s="30"/>
    </row>
    <row r="5" spans="1:8" x14ac:dyDescent="0.25">
      <c r="A5" s="88" t="s">
        <v>17</v>
      </c>
      <c r="B5" s="88"/>
      <c r="C5" s="88"/>
      <c r="D5" s="88"/>
      <c r="E5" s="88"/>
      <c r="F5" s="88"/>
      <c r="G5" s="1"/>
      <c r="H5" s="1"/>
    </row>
    <row r="6" spans="1:8" x14ac:dyDescent="0.25">
      <c r="A6" s="88" t="s">
        <v>18</v>
      </c>
      <c r="B6" s="88"/>
      <c r="C6" s="88"/>
      <c r="D6" s="88"/>
      <c r="E6" s="88"/>
      <c r="F6" s="88"/>
      <c r="G6" s="1"/>
      <c r="H6" s="1"/>
    </row>
    <row r="7" spans="1:8" x14ac:dyDescent="0.25">
      <c r="A7" s="68" t="s">
        <v>43</v>
      </c>
      <c r="B7" s="68"/>
      <c r="C7" s="68"/>
      <c r="D7" s="68"/>
      <c r="E7" s="68"/>
      <c r="F7" s="68"/>
      <c r="G7" s="20"/>
      <c r="H7" s="22"/>
    </row>
    <row r="8" spans="1:8" s="4" customFormat="1" x14ac:dyDescent="0.25">
      <c r="A8" s="2" t="s">
        <v>0</v>
      </c>
      <c r="B8" s="3"/>
      <c r="C8" s="3"/>
      <c r="D8" s="3"/>
      <c r="E8" s="3"/>
      <c r="F8" s="3"/>
      <c r="H8" s="21"/>
    </row>
    <row r="9" spans="1:8" ht="38.25" x14ac:dyDescent="0.25">
      <c r="A9" s="75" t="s">
        <v>1</v>
      </c>
      <c r="B9" s="77" t="s">
        <v>2</v>
      </c>
      <c r="C9" s="77"/>
      <c r="D9" s="77"/>
      <c r="E9" s="19" t="s">
        <v>10</v>
      </c>
      <c r="F9" s="19" t="s">
        <v>11</v>
      </c>
      <c r="G9" s="1"/>
      <c r="H9" s="1"/>
    </row>
    <row r="10" spans="1:8" ht="16.5" customHeight="1" thickBot="1" x14ac:dyDescent="0.3">
      <c r="A10" s="76"/>
      <c r="B10" s="33">
        <v>1</v>
      </c>
      <c r="C10" s="40">
        <v>2</v>
      </c>
      <c r="D10" s="33">
        <v>3</v>
      </c>
      <c r="E10" s="41"/>
      <c r="F10" s="41"/>
      <c r="G10" s="1"/>
      <c r="H10" s="1"/>
    </row>
    <row r="11" spans="1:8" ht="12.75" customHeight="1" x14ac:dyDescent="0.25">
      <c r="A11" s="42" t="s">
        <v>3</v>
      </c>
      <c r="B11" s="78" t="s">
        <v>30</v>
      </c>
      <c r="C11" s="79"/>
      <c r="D11" s="79"/>
      <c r="E11" s="80"/>
      <c r="F11" s="81"/>
      <c r="G11" s="1"/>
      <c r="H11" s="1"/>
    </row>
    <row r="12" spans="1:8" ht="120" customHeight="1" x14ac:dyDescent="0.25">
      <c r="A12" s="43" t="s">
        <v>4</v>
      </c>
      <c r="B12" s="83" t="s">
        <v>40</v>
      </c>
      <c r="C12" s="84"/>
      <c r="D12" s="84"/>
      <c r="E12" s="85"/>
      <c r="F12" s="82"/>
      <c r="G12" s="1"/>
      <c r="H12" s="1"/>
    </row>
    <row r="13" spans="1:8" x14ac:dyDescent="0.25">
      <c r="A13" s="44" t="s">
        <v>5</v>
      </c>
      <c r="B13" s="17">
        <v>1</v>
      </c>
      <c r="C13" s="31" t="s">
        <v>12</v>
      </c>
      <c r="D13" s="31"/>
      <c r="E13" s="18"/>
      <c r="F13" s="45"/>
      <c r="G13" s="1"/>
      <c r="H13" s="1"/>
    </row>
    <row r="14" spans="1:8" ht="17.25" customHeight="1" x14ac:dyDescent="0.25">
      <c r="A14" s="46" t="s">
        <v>6</v>
      </c>
      <c r="B14" s="27">
        <v>274.92</v>
      </c>
      <c r="C14" s="37">
        <v>221.28</v>
      </c>
      <c r="D14" s="15">
        <v>253</v>
      </c>
      <c r="E14" s="16">
        <f>ROUND((B14+C14+D14)/3,2)</f>
        <v>249.73</v>
      </c>
      <c r="F14" s="47">
        <v>249.73</v>
      </c>
      <c r="G14" s="1"/>
      <c r="H14" s="1"/>
    </row>
    <row r="15" spans="1:8" ht="17.25" customHeight="1" thickBot="1" x14ac:dyDescent="0.3">
      <c r="A15" s="48" t="s">
        <v>7</v>
      </c>
      <c r="B15" s="49">
        <f>B14*B13</f>
        <v>274.92</v>
      </c>
      <c r="C15" s="50">
        <f>C14*B13</f>
        <v>221.28</v>
      </c>
      <c r="D15" s="49">
        <f>D14*B13</f>
        <v>253</v>
      </c>
      <c r="E15" s="49">
        <f>F14*B13</f>
        <v>249.73</v>
      </c>
      <c r="F15" s="51">
        <f>F14*B13</f>
        <v>249.73</v>
      </c>
      <c r="G15" s="1"/>
      <c r="H15" s="1"/>
    </row>
    <row r="16" spans="1:8" ht="12.75" customHeight="1" x14ac:dyDescent="0.25">
      <c r="A16" s="42" t="s">
        <v>3</v>
      </c>
      <c r="B16" s="78" t="s">
        <v>30</v>
      </c>
      <c r="C16" s="79"/>
      <c r="D16" s="79"/>
      <c r="E16" s="80"/>
      <c r="F16" s="81"/>
      <c r="G16" s="1"/>
      <c r="H16" s="1"/>
    </row>
    <row r="17" spans="1:11" ht="108" customHeight="1" x14ac:dyDescent="0.25">
      <c r="A17" s="43" t="s">
        <v>4</v>
      </c>
      <c r="B17" s="83" t="s">
        <v>41</v>
      </c>
      <c r="C17" s="84"/>
      <c r="D17" s="84"/>
      <c r="E17" s="85"/>
      <c r="F17" s="82"/>
      <c r="G17" s="1"/>
      <c r="H17" s="1"/>
    </row>
    <row r="18" spans="1:11" x14ac:dyDescent="0.25">
      <c r="A18" s="44" t="s">
        <v>5</v>
      </c>
      <c r="B18" s="17">
        <v>1</v>
      </c>
      <c r="C18" s="31" t="s">
        <v>12</v>
      </c>
      <c r="D18" s="31"/>
      <c r="E18" s="18"/>
      <c r="F18" s="45"/>
      <c r="G18" s="1"/>
      <c r="H18" s="1"/>
    </row>
    <row r="19" spans="1:11" ht="17.25" customHeight="1" x14ac:dyDescent="0.25">
      <c r="A19" s="46" t="s">
        <v>6</v>
      </c>
      <c r="B19" s="27">
        <v>112.42</v>
      </c>
      <c r="C19" s="37">
        <v>115</v>
      </c>
      <c r="D19" s="15">
        <v>114.08</v>
      </c>
      <c r="E19" s="16">
        <f>ROUND((B19+C19+D19)/3,2)</f>
        <v>113.83</v>
      </c>
      <c r="F19" s="47">
        <v>113.83</v>
      </c>
      <c r="G19" s="1"/>
      <c r="H19" s="1"/>
    </row>
    <row r="20" spans="1:11" ht="17.25" customHeight="1" thickBot="1" x14ac:dyDescent="0.3">
      <c r="A20" s="48" t="s">
        <v>7</v>
      </c>
      <c r="B20" s="49">
        <f>B19*B18</f>
        <v>112.42</v>
      </c>
      <c r="C20" s="50">
        <f>C19*B18</f>
        <v>115</v>
      </c>
      <c r="D20" s="49">
        <f>D19*B18</f>
        <v>114.08</v>
      </c>
      <c r="E20" s="49">
        <f>F19*B18</f>
        <v>113.83</v>
      </c>
      <c r="F20" s="51">
        <f>F19*B18</f>
        <v>113.83</v>
      </c>
      <c r="G20" s="1"/>
      <c r="H20" s="1"/>
    </row>
    <row r="21" spans="1:11" ht="12.75" customHeight="1" x14ac:dyDescent="0.25">
      <c r="A21" s="42" t="s">
        <v>3</v>
      </c>
      <c r="B21" s="78" t="s">
        <v>31</v>
      </c>
      <c r="C21" s="79"/>
      <c r="D21" s="79"/>
      <c r="E21" s="80"/>
      <c r="F21" s="81"/>
      <c r="G21" s="1"/>
      <c r="H21" s="1"/>
    </row>
    <row r="22" spans="1:11" ht="113.25" customHeight="1" x14ac:dyDescent="0.25">
      <c r="A22" s="43" t="s">
        <v>4</v>
      </c>
      <c r="B22" s="83" t="s">
        <v>42</v>
      </c>
      <c r="C22" s="84"/>
      <c r="D22" s="84"/>
      <c r="E22" s="85"/>
      <c r="F22" s="82"/>
      <c r="G22" s="1"/>
      <c r="H22" s="1"/>
    </row>
    <row r="23" spans="1:11" ht="15.75" customHeight="1" x14ac:dyDescent="0.25">
      <c r="A23" s="44" t="s">
        <v>5</v>
      </c>
      <c r="B23" s="17">
        <v>1</v>
      </c>
      <c r="C23" s="36" t="s">
        <v>19</v>
      </c>
      <c r="D23" s="31"/>
      <c r="E23" s="18"/>
      <c r="F23" s="45"/>
      <c r="G23" s="1"/>
      <c r="H23" s="1"/>
    </row>
    <row r="24" spans="1:11" ht="17.25" customHeight="1" x14ac:dyDescent="0.25">
      <c r="A24" s="46" t="s">
        <v>6</v>
      </c>
      <c r="B24" s="27">
        <v>259</v>
      </c>
      <c r="C24" s="37">
        <v>254.29</v>
      </c>
      <c r="D24" s="15">
        <v>268.55</v>
      </c>
      <c r="E24" s="16">
        <f>ROUND((B24+C24+D24)/3,2)</f>
        <v>260.61</v>
      </c>
      <c r="F24" s="47">
        <v>260.61</v>
      </c>
      <c r="G24" s="1"/>
      <c r="H24" s="1"/>
    </row>
    <row r="25" spans="1:11" ht="17.25" customHeight="1" thickBot="1" x14ac:dyDescent="0.3">
      <c r="A25" s="48" t="s">
        <v>7</v>
      </c>
      <c r="B25" s="49">
        <f>B24*B23</f>
        <v>259</v>
      </c>
      <c r="C25" s="50">
        <f>C24*B23</f>
        <v>254.29</v>
      </c>
      <c r="D25" s="49">
        <f>D24*B23</f>
        <v>268.55</v>
      </c>
      <c r="E25" s="49">
        <f>F24*B23</f>
        <v>260.61</v>
      </c>
      <c r="F25" s="51">
        <f>F24*B23</f>
        <v>260.61</v>
      </c>
      <c r="G25" s="1"/>
      <c r="H25" s="1"/>
    </row>
    <row r="26" spans="1:11" ht="17.25" customHeight="1" x14ac:dyDescent="0.25">
      <c r="A26" s="14" t="s">
        <v>3</v>
      </c>
      <c r="B26" s="69" t="s">
        <v>32</v>
      </c>
      <c r="C26" s="70"/>
      <c r="D26" s="70"/>
      <c r="E26" s="71"/>
      <c r="F26" s="16"/>
      <c r="G26" s="1"/>
      <c r="H26" s="1"/>
    </row>
    <row r="27" spans="1:11" ht="65.25" customHeight="1" x14ac:dyDescent="0.25">
      <c r="A27" s="11" t="s">
        <v>28</v>
      </c>
      <c r="B27" s="72" t="s">
        <v>29</v>
      </c>
      <c r="C27" s="73"/>
      <c r="D27" s="73"/>
      <c r="E27" s="74"/>
      <c r="F27" s="12"/>
      <c r="G27" s="1"/>
      <c r="H27" s="5"/>
      <c r="I27" s="89"/>
      <c r="J27" s="89"/>
      <c r="K27" s="89"/>
    </row>
    <row r="28" spans="1:11" x14ac:dyDescent="0.25">
      <c r="A28" s="11" t="s">
        <v>5</v>
      </c>
      <c r="B28" s="54">
        <v>1</v>
      </c>
      <c r="C28" s="34" t="s">
        <v>12</v>
      </c>
      <c r="D28" s="12"/>
      <c r="E28" s="12"/>
      <c r="F28" s="12"/>
      <c r="G28" s="1"/>
      <c r="H28" s="1"/>
    </row>
    <row r="29" spans="1:11" ht="25.5" customHeight="1" x14ac:dyDescent="0.25">
      <c r="A29" s="11" t="s">
        <v>6</v>
      </c>
      <c r="B29" s="52">
        <v>72.41</v>
      </c>
      <c r="C29" s="53">
        <v>73.13</v>
      </c>
      <c r="D29" s="52">
        <v>72.77</v>
      </c>
      <c r="E29" s="12">
        <f>ROUND((B29+C29+D29)/3,2)</f>
        <v>72.77</v>
      </c>
      <c r="F29" s="12">
        <f>E29</f>
        <v>72.77</v>
      </c>
      <c r="H29" s="1"/>
    </row>
    <row r="30" spans="1:11" ht="39.75" customHeight="1" x14ac:dyDescent="0.25">
      <c r="A30" s="11" t="s">
        <v>7</v>
      </c>
      <c r="B30" s="12">
        <f>B29*B28</f>
        <v>72.41</v>
      </c>
      <c r="C30" s="34">
        <f>C29*B28</f>
        <v>73.13</v>
      </c>
      <c r="D30" s="12">
        <f>D29*B28</f>
        <v>72.77</v>
      </c>
      <c r="E30" s="12">
        <f>E29*B28</f>
        <v>72.77</v>
      </c>
      <c r="F30" s="12">
        <f>F29*B28</f>
        <v>72.77</v>
      </c>
      <c r="H30" s="1"/>
    </row>
    <row r="31" spans="1:11" x14ac:dyDescent="0.25">
      <c r="A31" s="13" t="s">
        <v>8</v>
      </c>
      <c r="B31" s="23"/>
      <c r="C31" s="35"/>
      <c r="D31" s="23"/>
      <c r="E31" s="23">
        <f>E15+E20+E25+E30</f>
        <v>696.94</v>
      </c>
      <c r="F31" s="23">
        <f>F15+F20+F25+F30</f>
        <v>696.94</v>
      </c>
      <c r="H31" s="1"/>
    </row>
    <row r="32" spans="1:11" x14ac:dyDescent="0.25">
      <c r="A32" s="11" t="s">
        <v>9</v>
      </c>
      <c r="B32" s="23"/>
      <c r="C32" s="35"/>
      <c r="D32" s="23"/>
      <c r="E32" s="23">
        <f>E31</f>
        <v>696.94</v>
      </c>
      <c r="F32" s="23">
        <f>E32</f>
        <v>696.94</v>
      </c>
      <c r="G32" s="1"/>
      <c r="H32" s="1"/>
    </row>
    <row r="33" spans="1:8" x14ac:dyDescent="0.25">
      <c r="A33" s="38"/>
      <c r="B33" s="39"/>
      <c r="C33" s="39"/>
      <c r="D33" s="39"/>
      <c r="E33" s="39"/>
      <c r="F33" s="39"/>
      <c r="G33" s="1"/>
      <c r="H33" s="1"/>
    </row>
    <row r="34" spans="1:8" ht="15.75" x14ac:dyDescent="0.25">
      <c r="A34" s="89" t="s">
        <v>13</v>
      </c>
      <c r="B34" s="90"/>
      <c r="C34" s="55">
        <f>F32</f>
        <v>696.94</v>
      </c>
      <c r="D34" s="93" t="s">
        <v>33</v>
      </c>
      <c r="E34" s="93"/>
      <c r="F34" s="93"/>
      <c r="G34" s="1"/>
      <c r="H34" s="1"/>
    </row>
    <row r="35" spans="1:8" ht="42" customHeight="1" x14ac:dyDescent="0.25">
      <c r="A35" s="92" t="s">
        <v>20</v>
      </c>
      <c r="B35" s="90"/>
      <c r="C35" s="32"/>
      <c r="D35" s="39"/>
      <c r="E35" s="39"/>
      <c r="F35" s="39"/>
      <c r="G35" s="1"/>
      <c r="H35" s="1"/>
    </row>
    <row r="36" spans="1:8" x14ac:dyDescent="0.25">
      <c r="A36" s="38"/>
      <c r="B36" s="39"/>
      <c r="C36" s="39"/>
      <c r="D36" s="39"/>
      <c r="E36" s="39"/>
      <c r="F36" s="39"/>
      <c r="G36" s="1"/>
      <c r="H36" s="1"/>
    </row>
    <row r="37" spans="1:8" x14ac:dyDescent="0.25">
      <c r="A37" s="25" t="s">
        <v>21</v>
      </c>
      <c r="B37" s="26"/>
      <c r="C37" s="26"/>
      <c r="D37" s="26" t="s">
        <v>22</v>
      </c>
      <c r="E37" s="26"/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">
      <c r="A42" s="24"/>
      <c r="B42" s="6"/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5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G1590" s="1"/>
      <c r="H1590" s="1"/>
    </row>
    <row r="1591" spans="1:8" x14ac:dyDescent="0.25">
      <c r="G1591" s="1"/>
      <c r="H1591" s="1"/>
    </row>
    <row r="1592" spans="1:8" x14ac:dyDescent="0.25">
      <c r="G1592" s="1"/>
      <c r="H1592" s="1"/>
    </row>
    <row r="1593" spans="1:8" x14ac:dyDescent="0.25">
      <c r="G1593" s="1"/>
      <c r="H1593" s="1"/>
    </row>
    <row r="1594" spans="1:8" x14ac:dyDescent="0.25">
      <c r="G1594" s="1"/>
      <c r="H1594" s="1"/>
    </row>
    <row r="1595" spans="1:8" x14ac:dyDescent="0.25">
      <c r="G1595" s="1"/>
      <c r="H1595" s="1"/>
    </row>
    <row r="1596" spans="1:8" x14ac:dyDescent="0.25">
      <c r="G1596" s="1"/>
      <c r="H1596" s="1"/>
    </row>
    <row r="1597" spans="1:8" x14ac:dyDescent="0.25">
      <c r="G1597" s="1"/>
      <c r="H1597" s="1"/>
    </row>
    <row r="1598" spans="1:8" x14ac:dyDescent="0.25">
      <c r="G1598" s="1"/>
      <c r="H1598" s="1"/>
    </row>
    <row r="1599" spans="1:8" x14ac:dyDescent="0.25">
      <c r="G1599" s="1"/>
      <c r="H1599" s="1"/>
    </row>
    <row r="1600" spans="1:8" x14ac:dyDescent="0.25">
      <c r="G1600" s="1"/>
      <c r="H1600" s="1"/>
    </row>
    <row r="1601" spans="7:8" x14ac:dyDescent="0.25">
      <c r="G1601" s="1"/>
      <c r="H1601" s="1"/>
    </row>
    <row r="1602" spans="7:8" x14ac:dyDescent="0.25">
      <c r="G1602" s="1"/>
      <c r="H1602" s="1"/>
    </row>
    <row r="1603" spans="7:8" x14ac:dyDescent="0.25">
      <c r="G1603" s="1"/>
      <c r="H1603" s="1"/>
    </row>
    <row r="1604" spans="7:8" x14ac:dyDescent="0.25">
      <c r="G1604" s="1"/>
      <c r="H1604" s="1"/>
    </row>
  </sheetData>
  <mergeCells count="23">
    <mergeCell ref="I27:K27"/>
    <mergeCell ref="F16:F17"/>
    <mergeCell ref="B17:E17"/>
    <mergeCell ref="B21:E21"/>
    <mergeCell ref="F21:F22"/>
    <mergeCell ref="B22:E22"/>
    <mergeCell ref="E1:F1"/>
    <mergeCell ref="D2:F2"/>
    <mergeCell ref="E3:F3"/>
    <mergeCell ref="A5:F5"/>
    <mergeCell ref="A6:F6"/>
    <mergeCell ref="A35:B35"/>
    <mergeCell ref="A7:F7"/>
    <mergeCell ref="B26:E26"/>
    <mergeCell ref="B27:E27"/>
    <mergeCell ref="A9:A10"/>
    <mergeCell ref="B9:D9"/>
    <mergeCell ref="B11:E11"/>
    <mergeCell ref="F11:F12"/>
    <mergeCell ref="B12:E12"/>
    <mergeCell ref="B16:E16"/>
    <mergeCell ref="D34:F34"/>
    <mergeCell ref="A34:B34"/>
  </mergeCells>
  <pageMargins left="0.39370078740157483" right="0.39370078740157483" top="0.39370078740157483" bottom="0.39370078740157483" header="0.39370078740157483" footer="0.3937007874015748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4"/>
  <sheetViews>
    <sheetView view="pageBreakPreview" zoomScale="90" zoomScaleNormal="100" zoomScaleSheetLayoutView="90" workbookViewId="0">
      <selection activeCell="A7" sqref="A7:F7"/>
    </sheetView>
  </sheetViews>
  <sheetFormatPr defaultRowHeight="12.75" x14ac:dyDescent="0.25"/>
  <cols>
    <col min="1" max="1" width="26.75" style="2" customWidth="1"/>
    <col min="2" max="3" width="12.5" style="2" customWidth="1"/>
    <col min="4" max="4" width="12.375" style="2" customWidth="1"/>
    <col min="5" max="5" width="15.5" style="2" customWidth="1"/>
    <col min="6" max="6" width="18.125" style="2" customWidth="1"/>
    <col min="7" max="7" width="9" style="7"/>
    <col min="8" max="8" width="12.125" style="8" customWidth="1"/>
    <col min="9" max="9" width="10.25" style="1" bestFit="1" customWidth="1"/>
    <col min="10" max="16384" width="9" style="1"/>
  </cols>
  <sheetData>
    <row r="1" spans="1:8" ht="15.75" x14ac:dyDescent="0.25">
      <c r="E1" s="86" t="s">
        <v>14</v>
      </c>
      <c r="F1" s="87"/>
    </row>
    <row r="2" spans="1:8" x14ac:dyDescent="0.25">
      <c r="D2" s="86" t="s">
        <v>15</v>
      </c>
      <c r="E2" s="86"/>
      <c r="F2" s="86"/>
    </row>
    <row r="3" spans="1:8" ht="15.75" x14ac:dyDescent="0.25">
      <c r="E3" s="86" t="s">
        <v>16</v>
      </c>
      <c r="F3" s="87"/>
    </row>
    <row r="4" spans="1:8" ht="15.75" x14ac:dyDescent="0.25">
      <c r="E4" s="9"/>
      <c r="F4" s="10"/>
    </row>
    <row r="5" spans="1:8" x14ac:dyDescent="0.25">
      <c r="A5" s="88" t="s">
        <v>17</v>
      </c>
      <c r="B5" s="88"/>
      <c r="C5" s="88"/>
      <c r="D5" s="88"/>
      <c r="E5" s="88"/>
      <c r="F5" s="88"/>
      <c r="G5" s="1"/>
      <c r="H5" s="1"/>
    </row>
    <row r="6" spans="1:8" x14ac:dyDescent="0.25">
      <c r="A6" s="88" t="s">
        <v>18</v>
      </c>
      <c r="B6" s="88"/>
      <c r="C6" s="88"/>
      <c r="D6" s="88"/>
      <c r="E6" s="88"/>
      <c r="F6" s="88"/>
      <c r="G6" s="1"/>
      <c r="H6" s="1"/>
    </row>
    <row r="7" spans="1:8" x14ac:dyDescent="0.25">
      <c r="A7" s="68" t="s">
        <v>44</v>
      </c>
      <c r="B7" s="68"/>
      <c r="C7" s="68"/>
      <c r="D7" s="68"/>
      <c r="E7" s="68"/>
      <c r="F7" s="68"/>
      <c r="G7" s="20"/>
      <c r="H7" s="22"/>
    </row>
    <row r="8" spans="1:8" s="4" customFormat="1" x14ac:dyDescent="0.25">
      <c r="A8" s="2" t="s">
        <v>0</v>
      </c>
      <c r="B8" s="3"/>
      <c r="C8" s="3"/>
      <c r="D8" s="3"/>
      <c r="E8" s="3"/>
      <c r="F8" s="3"/>
      <c r="H8" s="21"/>
    </row>
    <row r="9" spans="1:8" ht="38.25" x14ac:dyDescent="0.25">
      <c r="A9" s="75" t="s">
        <v>1</v>
      </c>
      <c r="B9" s="77" t="s">
        <v>2</v>
      </c>
      <c r="C9" s="77"/>
      <c r="D9" s="77"/>
      <c r="E9" s="19" t="s">
        <v>10</v>
      </c>
      <c r="F9" s="19" t="s">
        <v>11</v>
      </c>
      <c r="G9" s="1"/>
      <c r="H9" s="1"/>
    </row>
    <row r="10" spans="1:8" ht="16.5" customHeight="1" thickBot="1" x14ac:dyDescent="0.3">
      <c r="A10" s="76"/>
      <c r="B10" s="33">
        <v>1</v>
      </c>
      <c r="C10" s="40">
        <v>2</v>
      </c>
      <c r="D10" s="33">
        <v>3</v>
      </c>
      <c r="E10" s="41"/>
      <c r="F10" s="41"/>
      <c r="G10" s="1"/>
      <c r="H10" s="1"/>
    </row>
    <row r="11" spans="1:8" ht="12.75" customHeight="1" x14ac:dyDescent="0.25">
      <c r="A11" s="42" t="s">
        <v>3</v>
      </c>
      <c r="B11" s="78" t="s">
        <v>30</v>
      </c>
      <c r="C11" s="79"/>
      <c r="D11" s="79"/>
      <c r="E11" s="80"/>
      <c r="F11" s="81"/>
      <c r="G11" s="1"/>
      <c r="H11" s="1"/>
    </row>
    <row r="12" spans="1:8" ht="123" customHeight="1" x14ac:dyDescent="0.25">
      <c r="A12" s="43" t="s">
        <v>4</v>
      </c>
      <c r="B12" s="83" t="s">
        <v>40</v>
      </c>
      <c r="C12" s="84"/>
      <c r="D12" s="84"/>
      <c r="E12" s="85"/>
      <c r="F12" s="82"/>
      <c r="G12" s="1"/>
      <c r="H12" s="1"/>
    </row>
    <row r="13" spans="1:8" x14ac:dyDescent="0.25">
      <c r="A13" s="44" t="s">
        <v>5</v>
      </c>
      <c r="B13" s="17">
        <v>20</v>
      </c>
      <c r="C13" s="31" t="s">
        <v>12</v>
      </c>
      <c r="D13" s="31"/>
      <c r="E13" s="18"/>
      <c r="F13" s="45"/>
      <c r="G13" s="1"/>
      <c r="H13" s="1"/>
    </row>
    <row r="14" spans="1:8" ht="17.25" customHeight="1" x14ac:dyDescent="0.25">
      <c r="A14" s="46" t="s">
        <v>6</v>
      </c>
      <c r="B14" s="27">
        <v>274.92</v>
      </c>
      <c r="C14" s="37">
        <v>221.28</v>
      </c>
      <c r="D14" s="15">
        <v>253</v>
      </c>
      <c r="E14" s="16">
        <f>ROUND((B14+C14+D14)/3,2)</f>
        <v>249.73</v>
      </c>
      <c r="F14" s="47">
        <v>249.73</v>
      </c>
      <c r="G14" s="1"/>
      <c r="H14" s="1"/>
    </row>
    <row r="15" spans="1:8" ht="17.25" customHeight="1" thickBot="1" x14ac:dyDescent="0.3">
      <c r="A15" s="48" t="s">
        <v>7</v>
      </c>
      <c r="B15" s="49">
        <f>B14*B13</f>
        <v>5498.4</v>
      </c>
      <c r="C15" s="50">
        <f>C14*B13</f>
        <v>4425.6000000000004</v>
      </c>
      <c r="D15" s="49">
        <f>D14*B13</f>
        <v>5060</v>
      </c>
      <c r="E15" s="49">
        <f>F14*B13</f>
        <v>4994.6000000000004</v>
      </c>
      <c r="F15" s="51">
        <f>F14*B13</f>
        <v>4994.6000000000004</v>
      </c>
      <c r="G15" s="1"/>
      <c r="H15" s="1"/>
    </row>
    <row r="16" spans="1:8" ht="12.75" customHeight="1" x14ac:dyDescent="0.25">
      <c r="A16" s="42" t="s">
        <v>3</v>
      </c>
      <c r="B16" s="78" t="s">
        <v>30</v>
      </c>
      <c r="C16" s="79"/>
      <c r="D16" s="79"/>
      <c r="E16" s="80"/>
      <c r="F16" s="81"/>
      <c r="G16" s="1"/>
      <c r="H16" s="1"/>
    </row>
    <row r="17" spans="1:11" ht="111" customHeight="1" x14ac:dyDescent="0.25">
      <c r="A17" s="43" t="s">
        <v>4</v>
      </c>
      <c r="B17" s="83" t="s">
        <v>41</v>
      </c>
      <c r="C17" s="84"/>
      <c r="D17" s="84"/>
      <c r="E17" s="85"/>
      <c r="F17" s="82"/>
      <c r="G17" s="1"/>
      <c r="H17" s="1"/>
    </row>
    <row r="18" spans="1:11" x14ac:dyDescent="0.25">
      <c r="A18" s="44" t="s">
        <v>5</v>
      </c>
      <c r="B18" s="17">
        <v>20</v>
      </c>
      <c r="C18" s="31" t="s">
        <v>12</v>
      </c>
      <c r="D18" s="31"/>
      <c r="E18" s="18"/>
      <c r="F18" s="45"/>
      <c r="G18" s="1"/>
      <c r="H18" s="1"/>
    </row>
    <row r="19" spans="1:11" ht="17.25" customHeight="1" x14ac:dyDescent="0.25">
      <c r="A19" s="46" t="s">
        <v>6</v>
      </c>
      <c r="B19" s="27">
        <v>112.42</v>
      </c>
      <c r="C19" s="37">
        <v>115</v>
      </c>
      <c r="D19" s="15">
        <v>114.08</v>
      </c>
      <c r="E19" s="16">
        <f>ROUND((B19+C19+D19)/3,2)</f>
        <v>113.83</v>
      </c>
      <c r="F19" s="47">
        <v>113.83</v>
      </c>
      <c r="G19" s="1"/>
      <c r="H19" s="1"/>
    </row>
    <row r="20" spans="1:11" ht="17.25" customHeight="1" thickBot="1" x14ac:dyDescent="0.3">
      <c r="A20" s="48" t="s">
        <v>7</v>
      </c>
      <c r="B20" s="49">
        <f>B19*B18</f>
        <v>2248.4</v>
      </c>
      <c r="C20" s="50">
        <f>C19*B18</f>
        <v>2300</v>
      </c>
      <c r="D20" s="49">
        <f>D19*B18</f>
        <v>2281.6</v>
      </c>
      <c r="E20" s="49">
        <f>F19*B18</f>
        <v>2276.6</v>
      </c>
      <c r="F20" s="51">
        <f>F19*B18</f>
        <v>2276.6</v>
      </c>
      <c r="G20" s="1"/>
      <c r="H20" s="1"/>
    </row>
    <row r="21" spans="1:11" ht="12.75" customHeight="1" x14ac:dyDescent="0.25">
      <c r="A21" s="42" t="s">
        <v>3</v>
      </c>
      <c r="B21" s="78" t="s">
        <v>31</v>
      </c>
      <c r="C21" s="79"/>
      <c r="D21" s="79"/>
      <c r="E21" s="80"/>
      <c r="F21" s="81"/>
      <c r="G21" s="1"/>
      <c r="H21" s="1"/>
    </row>
    <row r="22" spans="1:11" ht="101.25" customHeight="1" x14ac:dyDescent="0.25">
      <c r="A22" s="43" t="s">
        <v>4</v>
      </c>
      <c r="B22" s="83" t="s">
        <v>42</v>
      </c>
      <c r="C22" s="84"/>
      <c r="D22" s="84"/>
      <c r="E22" s="85"/>
      <c r="F22" s="82"/>
      <c r="G22" s="1"/>
      <c r="H22" s="1"/>
    </row>
    <row r="23" spans="1:11" ht="15.75" customHeight="1" x14ac:dyDescent="0.25">
      <c r="A23" s="44" t="s">
        <v>5</v>
      </c>
      <c r="B23" s="17">
        <v>10</v>
      </c>
      <c r="C23" s="36" t="s">
        <v>19</v>
      </c>
      <c r="D23" s="31"/>
      <c r="E23" s="18"/>
      <c r="F23" s="45"/>
      <c r="G23" s="1"/>
      <c r="H23" s="1"/>
    </row>
    <row r="24" spans="1:11" ht="17.25" customHeight="1" x14ac:dyDescent="0.25">
      <c r="A24" s="46" t="s">
        <v>6</v>
      </c>
      <c r="B24" s="27">
        <v>259</v>
      </c>
      <c r="C24" s="37">
        <v>254.29</v>
      </c>
      <c r="D24" s="15">
        <v>268.55</v>
      </c>
      <c r="E24" s="16">
        <f>ROUND((B24+C24+D24)/3,2)</f>
        <v>260.61</v>
      </c>
      <c r="F24" s="47">
        <v>260.61</v>
      </c>
      <c r="G24" s="1"/>
      <c r="H24" s="1"/>
    </row>
    <row r="25" spans="1:11" ht="17.25" customHeight="1" thickBot="1" x14ac:dyDescent="0.3">
      <c r="A25" s="48" t="s">
        <v>7</v>
      </c>
      <c r="B25" s="49">
        <f>B24*B23</f>
        <v>2590</v>
      </c>
      <c r="C25" s="50">
        <f>C24*B23</f>
        <v>2542.9</v>
      </c>
      <c r="D25" s="49">
        <f>D24*B23</f>
        <v>2685.5</v>
      </c>
      <c r="E25" s="49">
        <f>F24*B23</f>
        <v>2606.1</v>
      </c>
      <c r="F25" s="51">
        <f>F24*B23</f>
        <v>2606.1</v>
      </c>
      <c r="G25" s="1"/>
      <c r="H25" s="1"/>
    </row>
    <row r="26" spans="1:11" ht="17.25" customHeight="1" x14ac:dyDescent="0.25">
      <c r="A26" s="14" t="s">
        <v>3</v>
      </c>
      <c r="B26" s="69" t="s">
        <v>32</v>
      </c>
      <c r="C26" s="70"/>
      <c r="D26" s="70"/>
      <c r="E26" s="71"/>
      <c r="F26" s="16"/>
      <c r="G26" s="1"/>
      <c r="H26" s="1"/>
    </row>
    <row r="27" spans="1:11" ht="57.75" customHeight="1" x14ac:dyDescent="0.25">
      <c r="A27" s="11" t="s">
        <v>28</v>
      </c>
      <c r="B27" s="94" t="s">
        <v>29</v>
      </c>
      <c r="C27" s="95"/>
      <c r="D27" s="95"/>
      <c r="E27" s="96"/>
      <c r="F27" s="12"/>
      <c r="G27" s="1"/>
      <c r="H27" s="5"/>
      <c r="I27" s="89"/>
      <c r="J27" s="89"/>
      <c r="K27" s="89"/>
    </row>
    <row r="28" spans="1:11" x14ac:dyDescent="0.25">
      <c r="A28" s="57" t="s">
        <v>5</v>
      </c>
      <c r="B28" s="64">
        <v>100</v>
      </c>
      <c r="C28" s="65" t="s">
        <v>12</v>
      </c>
      <c r="D28" s="66"/>
      <c r="E28" s="67"/>
      <c r="F28" s="56"/>
      <c r="G28" s="1"/>
      <c r="H28" s="1"/>
    </row>
    <row r="29" spans="1:11" ht="25.5" customHeight="1" x14ac:dyDescent="0.25">
      <c r="A29" s="57" t="s">
        <v>6</v>
      </c>
      <c r="B29" s="60">
        <v>72.41</v>
      </c>
      <c r="C29" s="61">
        <v>73.13</v>
      </c>
      <c r="D29" s="60">
        <v>72.77</v>
      </c>
      <c r="E29" s="62">
        <f>ROUND((B29+C29+D29)/3,2)</f>
        <v>72.77</v>
      </c>
      <c r="F29" s="56">
        <f>E29</f>
        <v>72.77</v>
      </c>
      <c r="H29" s="1"/>
    </row>
    <row r="30" spans="1:11" ht="39.75" customHeight="1" x14ac:dyDescent="0.25">
      <c r="A30" s="57" t="s">
        <v>7</v>
      </c>
      <c r="B30" s="62">
        <f>B29*B28</f>
        <v>7241</v>
      </c>
      <c r="C30" s="63">
        <f>C29*B28</f>
        <v>7313</v>
      </c>
      <c r="D30" s="62">
        <f>D29*B28</f>
        <v>7277</v>
      </c>
      <c r="E30" s="62">
        <f>E29*B28</f>
        <v>7277</v>
      </c>
      <c r="F30" s="56">
        <f>F29*B28</f>
        <v>7277</v>
      </c>
      <c r="H30" s="1"/>
    </row>
    <row r="31" spans="1:11" x14ac:dyDescent="0.25">
      <c r="A31" s="13" t="s">
        <v>8</v>
      </c>
      <c r="B31" s="58"/>
      <c r="C31" s="59"/>
      <c r="D31" s="58"/>
      <c r="E31" s="58">
        <f>E15+E20+E25+E30</f>
        <v>17154.3</v>
      </c>
      <c r="F31" s="23">
        <f>F15+F20+F25+F30</f>
        <v>17154.3</v>
      </c>
      <c r="H31" s="1"/>
    </row>
    <row r="32" spans="1:11" x14ac:dyDescent="0.25">
      <c r="A32" s="11" t="s">
        <v>9</v>
      </c>
      <c r="B32" s="23"/>
      <c r="C32" s="35"/>
      <c r="D32" s="23"/>
      <c r="E32" s="23">
        <f>E31</f>
        <v>17154.3</v>
      </c>
      <c r="F32" s="23">
        <f>E32</f>
        <v>17154.3</v>
      </c>
      <c r="G32" s="1"/>
      <c r="H32" s="1"/>
    </row>
    <row r="33" spans="1:8" x14ac:dyDescent="0.25">
      <c r="A33" s="38"/>
      <c r="B33" s="39"/>
      <c r="C33" s="39"/>
      <c r="D33" s="39"/>
      <c r="E33" s="39"/>
      <c r="F33" s="39"/>
      <c r="G33" s="1"/>
      <c r="H33" s="1"/>
    </row>
    <row r="34" spans="1:8" ht="15.75" x14ac:dyDescent="0.25">
      <c r="A34" s="89" t="s">
        <v>13</v>
      </c>
      <c r="B34" s="90"/>
      <c r="C34" s="55">
        <f>F32</f>
        <v>17154.3</v>
      </c>
      <c r="D34" s="93" t="s">
        <v>34</v>
      </c>
      <c r="E34" s="93"/>
      <c r="F34" s="93"/>
      <c r="G34" s="1"/>
      <c r="H34" s="1"/>
    </row>
    <row r="35" spans="1:8" ht="43.5" customHeight="1" x14ac:dyDescent="0.25">
      <c r="A35" s="92" t="s">
        <v>20</v>
      </c>
      <c r="B35" s="90"/>
      <c r="C35" s="32"/>
      <c r="D35" s="39"/>
      <c r="E35" s="39"/>
      <c r="F35" s="39"/>
      <c r="G35" s="1"/>
      <c r="H35" s="1"/>
    </row>
    <row r="36" spans="1:8" x14ac:dyDescent="0.25">
      <c r="A36" s="38"/>
      <c r="B36" s="39"/>
      <c r="C36" s="39"/>
      <c r="D36" s="39"/>
      <c r="E36" s="39"/>
      <c r="F36" s="39"/>
      <c r="G36" s="1"/>
      <c r="H36" s="1"/>
    </row>
    <row r="37" spans="1:8" ht="13.5" customHeight="1" x14ac:dyDescent="0.25">
      <c r="A37" s="25" t="s">
        <v>21</v>
      </c>
      <c r="B37" s="26"/>
      <c r="C37" s="26"/>
      <c r="D37" s="26" t="s">
        <v>23</v>
      </c>
      <c r="E37" s="26"/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">
      <c r="A42" s="24"/>
      <c r="B42" s="6"/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5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G1590" s="1"/>
      <c r="H1590" s="1"/>
    </row>
    <row r="1591" spans="1:8" x14ac:dyDescent="0.25">
      <c r="G1591" s="1"/>
      <c r="H1591" s="1"/>
    </row>
    <row r="1592" spans="1:8" x14ac:dyDescent="0.25">
      <c r="G1592" s="1"/>
      <c r="H1592" s="1"/>
    </row>
    <row r="1593" spans="1:8" x14ac:dyDescent="0.25">
      <c r="G1593" s="1"/>
      <c r="H1593" s="1"/>
    </row>
    <row r="1594" spans="1:8" x14ac:dyDescent="0.25">
      <c r="G1594" s="1"/>
      <c r="H1594" s="1"/>
    </row>
    <row r="1595" spans="1:8" x14ac:dyDescent="0.25">
      <c r="G1595" s="1"/>
      <c r="H1595" s="1"/>
    </row>
    <row r="1596" spans="1:8" x14ac:dyDescent="0.25">
      <c r="G1596" s="1"/>
      <c r="H1596" s="1"/>
    </row>
    <row r="1597" spans="1:8" x14ac:dyDescent="0.25">
      <c r="G1597" s="1"/>
      <c r="H1597" s="1"/>
    </row>
    <row r="1598" spans="1:8" x14ac:dyDescent="0.25">
      <c r="G1598" s="1"/>
      <c r="H1598" s="1"/>
    </row>
    <row r="1599" spans="1:8" x14ac:dyDescent="0.25">
      <c r="G1599" s="1"/>
      <c r="H1599" s="1"/>
    </row>
    <row r="1600" spans="1:8" x14ac:dyDescent="0.25">
      <c r="G1600" s="1"/>
      <c r="H1600" s="1"/>
    </row>
    <row r="1601" spans="7:8" x14ac:dyDescent="0.25">
      <c r="G1601" s="1"/>
      <c r="H1601" s="1"/>
    </row>
    <row r="1602" spans="7:8" x14ac:dyDescent="0.25">
      <c r="G1602" s="1"/>
      <c r="H1602" s="1"/>
    </row>
    <row r="1603" spans="7:8" x14ac:dyDescent="0.25">
      <c r="G1603" s="1"/>
      <c r="H1603" s="1"/>
    </row>
    <row r="1604" spans="7:8" x14ac:dyDescent="0.25">
      <c r="G1604" s="1"/>
      <c r="H1604" s="1"/>
    </row>
  </sheetData>
  <mergeCells count="23">
    <mergeCell ref="E1:F1"/>
    <mergeCell ref="A9:A10"/>
    <mergeCell ref="B9:D9"/>
    <mergeCell ref="B11:E11"/>
    <mergeCell ref="F11:F12"/>
    <mergeCell ref="B12:E12"/>
    <mergeCell ref="A7:F7"/>
    <mergeCell ref="E3:F3"/>
    <mergeCell ref="D2:F2"/>
    <mergeCell ref="A6:F6"/>
    <mergeCell ref="A5:F5"/>
    <mergeCell ref="I27:K27"/>
    <mergeCell ref="B16:E16"/>
    <mergeCell ref="F16:F17"/>
    <mergeCell ref="B17:E17"/>
    <mergeCell ref="B21:E21"/>
    <mergeCell ref="F21:F22"/>
    <mergeCell ref="B22:E22"/>
    <mergeCell ref="A34:B34"/>
    <mergeCell ref="A35:B35"/>
    <mergeCell ref="B26:E26"/>
    <mergeCell ref="B27:E27"/>
    <mergeCell ref="D34:F34"/>
  </mergeCells>
  <pageMargins left="0.39370078740157483" right="0.39370078740157483" top="0.39370078740157483" bottom="0.39370078740157483" header="0.39370078740157483" footer="0.3937007874015748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4"/>
  <sheetViews>
    <sheetView view="pageBreakPreview" zoomScale="90" zoomScaleNormal="100" zoomScaleSheetLayoutView="90" workbookViewId="0">
      <selection activeCell="A7" sqref="A7:F7"/>
    </sheetView>
  </sheetViews>
  <sheetFormatPr defaultRowHeight="12.75" x14ac:dyDescent="0.25"/>
  <cols>
    <col min="1" max="1" width="26.75" style="2" customWidth="1"/>
    <col min="2" max="2" width="14.625" style="2" customWidth="1"/>
    <col min="3" max="3" width="14.5" style="2" customWidth="1"/>
    <col min="4" max="4" width="12.375" style="2" customWidth="1"/>
    <col min="5" max="5" width="23.875" style="2" customWidth="1"/>
    <col min="6" max="6" width="15.625" style="2" customWidth="1"/>
    <col min="7" max="7" width="9" style="7"/>
    <col min="8" max="8" width="12.125" style="8" customWidth="1"/>
    <col min="9" max="9" width="10.25" style="1" bestFit="1" customWidth="1"/>
    <col min="10" max="16384" width="9" style="1"/>
  </cols>
  <sheetData>
    <row r="1" spans="1:8" ht="15.75" x14ac:dyDescent="0.25">
      <c r="E1" s="86" t="s">
        <v>14</v>
      </c>
      <c r="F1" s="87"/>
    </row>
    <row r="2" spans="1:8" x14ac:dyDescent="0.25">
      <c r="D2" s="86" t="s">
        <v>15</v>
      </c>
      <c r="E2" s="86"/>
      <c r="F2" s="86"/>
    </row>
    <row r="3" spans="1:8" ht="15.75" x14ac:dyDescent="0.25">
      <c r="E3" s="86" t="s">
        <v>16</v>
      </c>
      <c r="F3" s="87"/>
    </row>
    <row r="4" spans="1:8" ht="15.75" x14ac:dyDescent="0.25">
      <c r="E4" s="29"/>
      <c r="F4" s="30"/>
    </row>
    <row r="5" spans="1:8" x14ac:dyDescent="0.25">
      <c r="A5" s="88" t="s">
        <v>17</v>
      </c>
      <c r="B5" s="88"/>
      <c r="C5" s="88"/>
      <c r="D5" s="88"/>
      <c r="E5" s="88"/>
      <c r="F5" s="88"/>
      <c r="G5" s="1"/>
      <c r="H5" s="1"/>
    </row>
    <row r="6" spans="1:8" x14ac:dyDescent="0.25">
      <c r="A6" s="88" t="s">
        <v>18</v>
      </c>
      <c r="B6" s="88"/>
      <c r="C6" s="88"/>
      <c r="D6" s="88"/>
      <c r="E6" s="88"/>
      <c r="F6" s="88"/>
      <c r="G6" s="1"/>
      <c r="H6" s="1"/>
    </row>
    <row r="7" spans="1:8" x14ac:dyDescent="0.25">
      <c r="A7" s="68" t="s">
        <v>45</v>
      </c>
      <c r="B7" s="68"/>
      <c r="C7" s="68"/>
      <c r="D7" s="68"/>
      <c r="E7" s="68"/>
      <c r="F7" s="68"/>
      <c r="G7" s="20"/>
      <c r="H7" s="22"/>
    </row>
    <row r="8" spans="1:8" s="4" customFormat="1" x14ac:dyDescent="0.25">
      <c r="A8" s="2" t="s">
        <v>0</v>
      </c>
      <c r="B8" s="3"/>
      <c r="C8" s="3"/>
      <c r="D8" s="3"/>
      <c r="E8" s="3"/>
      <c r="F8" s="3"/>
      <c r="H8" s="21"/>
    </row>
    <row r="9" spans="1:8" ht="38.25" x14ac:dyDescent="0.25">
      <c r="A9" s="75" t="s">
        <v>1</v>
      </c>
      <c r="B9" s="77" t="s">
        <v>2</v>
      </c>
      <c r="C9" s="77"/>
      <c r="D9" s="77"/>
      <c r="E9" s="19" t="s">
        <v>10</v>
      </c>
      <c r="F9" s="19" t="s">
        <v>11</v>
      </c>
      <c r="G9" s="1"/>
      <c r="H9" s="1"/>
    </row>
    <row r="10" spans="1:8" ht="16.5" customHeight="1" thickBot="1" x14ac:dyDescent="0.3">
      <c r="A10" s="76"/>
      <c r="B10" s="33">
        <v>1</v>
      </c>
      <c r="C10" s="40">
        <v>2</v>
      </c>
      <c r="D10" s="33">
        <v>3</v>
      </c>
      <c r="E10" s="41"/>
      <c r="F10" s="41"/>
      <c r="G10" s="1"/>
      <c r="H10" s="1"/>
    </row>
    <row r="11" spans="1:8" ht="12.75" customHeight="1" x14ac:dyDescent="0.25">
      <c r="A11" s="42" t="s">
        <v>3</v>
      </c>
      <c r="B11" s="78" t="s">
        <v>30</v>
      </c>
      <c r="C11" s="79"/>
      <c r="D11" s="79"/>
      <c r="E11" s="80"/>
      <c r="F11" s="81"/>
      <c r="G11" s="1"/>
      <c r="H11" s="1"/>
    </row>
    <row r="12" spans="1:8" ht="108.75" customHeight="1" x14ac:dyDescent="0.25">
      <c r="A12" s="43" t="s">
        <v>4</v>
      </c>
      <c r="B12" s="83" t="s">
        <v>40</v>
      </c>
      <c r="C12" s="84"/>
      <c r="D12" s="84"/>
      <c r="E12" s="85"/>
      <c r="F12" s="82"/>
      <c r="G12" s="1"/>
      <c r="H12" s="1"/>
    </row>
    <row r="13" spans="1:8" x14ac:dyDescent="0.25">
      <c r="A13" s="44" t="s">
        <v>5</v>
      </c>
      <c r="B13" s="17">
        <v>200</v>
      </c>
      <c r="C13" s="31" t="s">
        <v>12</v>
      </c>
      <c r="D13" s="31"/>
      <c r="E13" s="18"/>
      <c r="F13" s="45"/>
      <c r="G13" s="1"/>
      <c r="H13" s="1"/>
    </row>
    <row r="14" spans="1:8" ht="17.25" customHeight="1" x14ac:dyDescent="0.25">
      <c r="A14" s="46" t="s">
        <v>6</v>
      </c>
      <c r="B14" s="27">
        <v>274.92</v>
      </c>
      <c r="C14" s="37">
        <v>221.28</v>
      </c>
      <c r="D14" s="15">
        <v>253</v>
      </c>
      <c r="E14" s="16">
        <f>ROUND((B14+C14+D14)/3,2)</f>
        <v>249.73</v>
      </c>
      <c r="F14" s="47">
        <v>249.73</v>
      </c>
      <c r="G14" s="1"/>
      <c r="H14" s="1"/>
    </row>
    <row r="15" spans="1:8" ht="17.25" customHeight="1" thickBot="1" x14ac:dyDescent="0.3">
      <c r="A15" s="48" t="s">
        <v>7</v>
      </c>
      <c r="B15" s="49">
        <f>B14*B13</f>
        <v>54984</v>
      </c>
      <c r="C15" s="50">
        <f>C14*B13</f>
        <v>44256</v>
      </c>
      <c r="D15" s="49">
        <f>D14*B13</f>
        <v>50600</v>
      </c>
      <c r="E15" s="49">
        <f>F14*B13</f>
        <v>49946</v>
      </c>
      <c r="F15" s="51">
        <f>F14*B13</f>
        <v>49946</v>
      </c>
      <c r="G15" s="1"/>
      <c r="H15" s="1"/>
    </row>
    <row r="16" spans="1:8" ht="12.75" customHeight="1" x14ac:dyDescent="0.25">
      <c r="A16" s="42" t="s">
        <v>3</v>
      </c>
      <c r="B16" s="78" t="s">
        <v>30</v>
      </c>
      <c r="C16" s="79"/>
      <c r="D16" s="79"/>
      <c r="E16" s="80"/>
      <c r="F16" s="81"/>
      <c r="G16" s="1"/>
      <c r="H16" s="1"/>
    </row>
    <row r="17" spans="1:11" ht="91.5" customHeight="1" x14ac:dyDescent="0.25">
      <c r="A17" s="43" t="s">
        <v>4</v>
      </c>
      <c r="B17" s="83" t="s">
        <v>41</v>
      </c>
      <c r="C17" s="84"/>
      <c r="D17" s="84"/>
      <c r="E17" s="85"/>
      <c r="F17" s="82"/>
      <c r="G17" s="1"/>
      <c r="H17" s="1"/>
    </row>
    <row r="18" spans="1:11" x14ac:dyDescent="0.25">
      <c r="A18" s="44" t="s">
        <v>5</v>
      </c>
      <c r="B18" s="17">
        <v>0</v>
      </c>
      <c r="C18" s="31" t="s">
        <v>12</v>
      </c>
      <c r="D18" s="31"/>
      <c r="E18" s="18"/>
      <c r="F18" s="45"/>
      <c r="G18" s="1"/>
      <c r="H18" s="1"/>
    </row>
    <row r="19" spans="1:11" ht="17.25" customHeight="1" x14ac:dyDescent="0.25">
      <c r="A19" s="46" t="s">
        <v>6</v>
      </c>
      <c r="B19" s="27">
        <v>112.42</v>
      </c>
      <c r="C19" s="37">
        <v>115</v>
      </c>
      <c r="D19" s="15">
        <v>114.08</v>
      </c>
      <c r="E19" s="16">
        <f>ROUND((B19+C19+D19)/3,2)</f>
        <v>113.83</v>
      </c>
      <c r="F19" s="47">
        <v>113.83</v>
      </c>
      <c r="G19" s="1"/>
      <c r="H19" s="1"/>
    </row>
    <row r="20" spans="1:11" ht="17.25" customHeight="1" thickBot="1" x14ac:dyDescent="0.3">
      <c r="A20" s="48" t="s">
        <v>7</v>
      </c>
      <c r="B20" s="49">
        <f>B19*B18</f>
        <v>0</v>
      </c>
      <c r="C20" s="50">
        <f>C19*B18</f>
        <v>0</v>
      </c>
      <c r="D20" s="49">
        <f>D19*B18</f>
        <v>0</v>
      </c>
      <c r="E20" s="49">
        <f>F19*B18</f>
        <v>0</v>
      </c>
      <c r="F20" s="51">
        <f>F19*B18</f>
        <v>0</v>
      </c>
      <c r="G20" s="1"/>
      <c r="H20" s="1"/>
    </row>
    <row r="21" spans="1:11" ht="12.75" customHeight="1" x14ac:dyDescent="0.25">
      <c r="A21" s="42" t="s">
        <v>3</v>
      </c>
      <c r="B21" s="78" t="s">
        <v>31</v>
      </c>
      <c r="C21" s="79"/>
      <c r="D21" s="79"/>
      <c r="E21" s="80"/>
      <c r="F21" s="81"/>
      <c r="G21" s="1"/>
      <c r="H21" s="1"/>
    </row>
    <row r="22" spans="1:11" ht="94.5" customHeight="1" x14ac:dyDescent="0.25">
      <c r="A22" s="43" t="s">
        <v>4</v>
      </c>
      <c r="B22" s="83" t="s">
        <v>42</v>
      </c>
      <c r="C22" s="84"/>
      <c r="D22" s="84"/>
      <c r="E22" s="85"/>
      <c r="F22" s="82"/>
      <c r="G22" s="1"/>
      <c r="H22" s="1"/>
    </row>
    <row r="23" spans="1:11" ht="15.75" customHeight="1" x14ac:dyDescent="0.25">
      <c r="A23" s="44" t="s">
        <v>5</v>
      </c>
      <c r="B23" s="17">
        <v>50</v>
      </c>
      <c r="C23" s="36" t="s">
        <v>19</v>
      </c>
      <c r="D23" s="31"/>
      <c r="E23" s="18"/>
      <c r="F23" s="45"/>
      <c r="G23" s="1"/>
      <c r="H23" s="1"/>
    </row>
    <row r="24" spans="1:11" ht="17.25" customHeight="1" x14ac:dyDescent="0.25">
      <c r="A24" s="46" t="s">
        <v>6</v>
      </c>
      <c r="B24" s="27">
        <v>259</v>
      </c>
      <c r="C24" s="37">
        <v>254.29</v>
      </c>
      <c r="D24" s="15">
        <v>268.55</v>
      </c>
      <c r="E24" s="16">
        <f>ROUND((B24+C24+D24)/3,2)</f>
        <v>260.61</v>
      </c>
      <c r="F24" s="47">
        <v>260.61</v>
      </c>
      <c r="G24" s="1"/>
      <c r="H24" s="1"/>
    </row>
    <row r="25" spans="1:11" ht="17.25" customHeight="1" thickBot="1" x14ac:dyDescent="0.3">
      <c r="A25" s="48" t="s">
        <v>7</v>
      </c>
      <c r="B25" s="49">
        <f>B24*B23</f>
        <v>12950</v>
      </c>
      <c r="C25" s="50">
        <f>C24*B23</f>
        <v>12714.5</v>
      </c>
      <c r="D25" s="49">
        <f>D24*B23</f>
        <v>13427.5</v>
      </c>
      <c r="E25" s="49">
        <f>F24*B23</f>
        <v>13030.5</v>
      </c>
      <c r="F25" s="51">
        <f>F24*B23</f>
        <v>13030.5</v>
      </c>
      <c r="G25" s="1"/>
      <c r="H25" s="1"/>
    </row>
    <row r="26" spans="1:11" ht="17.25" customHeight="1" x14ac:dyDescent="0.25">
      <c r="A26" s="14" t="s">
        <v>3</v>
      </c>
      <c r="B26" s="69" t="s">
        <v>32</v>
      </c>
      <c r="C26" s="70"/>
      <c r="D26" s="70"/>
      <c r="E26" s="71"/>
      <c r="F26" s="16"/>
      <c r="G26" s="1"/>
      <c r="H26" s="1"/>
    </row>
    <row r="27" spans="1:11" ht="51.75" customHeight="1" x14ac:dyDescent="0.25">
      <c r="A27" s="11" t="s">
        <v>28</v>
      </c>
      <c r="B27" s="72" t="s">
        <v>29</v>
      </c>
      <c r="C27" s="73"/>
      <c r="D27" s="73"/>
      <c r="E27" s="74"/>
      <c r="F27" s="12"/>
      <c r="G27" s="1"/>
      <c r="H27" s="5"/>
      <c r="I27" s="89"/>
      <c r="J27" s="89"/>
      <c r="K27" s="89"/>
    </row>
    <row r="28" spans="1:11" x14ac:dyDescent="0.25">
      <c r="A28" s="11" t="s">
        <v>5</v>
      </c>
      <c r="B28" s="54">
        <v>50</v>
      </c>
      <c r="C28" s="34" t="s">
        <v>12</v>
      </c>
      <c r="D28" s="12"/>
      <c r="E28" s="12"/>
      <c r="F28" s="12"/>
      <c r="G28" s="1"/>
      <c r="H28" s="1"/>
    </row>
    <row r="29" spans="1:11" ht="25.5" customHeight="1" x14ac:dyDescent="0.25">
      <c r="A29" s="11" t="s">
        <v>6</v>
      </c>
      <c r="B29" s="52">
        <v>72.41</v>
      </c>
      <c r="C29" s="53">
        <v>73.13</v>
      </c>
      <c r="D29" s="52">
        <v>72.77</v>
      </c>
      <c r="E29" s="12">
        <f>ROUND((B29+C29+D29)/3,2)</f>
        <v>72.77</v>
      </c>
      <c r="F29" s="12">
        <f>E29</f>
        <v>72.77</v>
      </c>
      <c r="H29" s="1"/>
    </row>
    <row r="30" spans="1:11" ht="39.75" customHeight="1" x14ac:dyDescent="0.25">
      <c r="A30" s="11" t="s">
        <v>7</v>
      </c>
      <c r="B30" s="12">
        <f>B29*B28</f>
        <v>3620.5</v>
      </c>
      <c r="C30" s="34">
        <f>C29*B28</f>
        <v>3656.5</v>
      </c>
      <c r="D30" s="12">
        <f>B28*D29</f>
        <v>3638.5</v>
      </c>
      <c r="E30" s="12">
        <f>B28*E29</f>
        <v>3638.5</v>
      </c>
      <c r="F30" s="12">
        <f>F29*B28</f>
        <v>3638.5</v>
      </c>
      <c r="H30" s="1"/>
    </row>
    <row r="31" spans="1:11" x14ac:dyDescent="0.25">
      <c r="A31" s="13" t="s">
        <v>8</v>
      </c>
      <c r="B31" s="23"/>
      <c r="C31" s="35"/>
      <c r="D31" s="23"/>
      <c r="E31" s="23">
        <f>E15+E20+E25+E30</f>
        <v>66615</v>
      </c>
      <c r="F31" s="23">
        <f>F15+F20+F25+F30</f>
        <v>66615</v>
      </c>
      <c r="H31" s="1"/>
    </row>
    <row r="32" spans="1:11" x14ac:dyDescent="0.25">
      <c r="A32" s="11" t="s">
        <v>9</v>
      </c>
      <c r="B32" s="23"/>
      <c r="C32" s="35"/>
      <c r="D32" s="23"/>
      <c r="E32" s="23">
        <f>E31</f>
        <v>66615</v>
      </c>
      <c r="F32" s="23">
        <f>F15+F20+F25+F30</f>
        <v>66615</v>
      </c>
      <c r="G32" s="1"/>
      <c r="H32" s="1"/>
    </row>
    <row r="33" spans="1:8" x14ac:dyDescent="0.25">
      <c r="A33" s="38"/>
      <c r="B33" s="39"/>
      <c r="C33" s="39"/>
      <c r="D33" s="39"/>
      <c r="E33" s="39"/>
      <c r="F33" s="39"/>
      <c r="G33" s="1"/>
      <c r="H33" s="1"/>
    </row>
    <row r="34" spans="1:8" ht="32.25" customHeight="1" x14ac:dyDescent="0.25">
      <c r="A34" s="89" t="s">
        <v>13</v>
      </c>
      <c r="B34" s="90"/>
      <c r="C34" s="55">
        <f>F32</f>
        <v>66615</v>
      </c>
      <c r="D34" s="97" t="s">
        <v>35</v>
      </c>
      <c r="E34" s="97"/>
      <c r="F34" s="97"/>
      <c r="G34" s="1"/>
      <c r="H34" s="1"/>
    </row>
    <row r="35" spans="1:8" ht="50.25" customHeight="1" x14ac:dyDescent="0.25">
      <c r="A35" s="92" t="s">
        <v>20</v>
      </c>
      <c r="B35" s="90"/>
      <c r="C35" s="32"/>
      <c r="D35" s="39"/>
      <c r="E35" s="39"/>
      <c r="F35" s="39"/>
      <c r="G35" s="1"/>
      <c r="H35" s="1"/>
    </row>
    <row r="36" spans="1:8" x14ac:dyDescent="0.25">
      <c r="A36" s="38"/>
      <c r="B36" s="39"/>
      <c r="C36" s="39"/>
      <c r="D36" s="39"/>
      <c r="E36" s="39"/>
      <c r="F36" s="39"/>
      <c r="G36" s="1"/>
      <c r="H36" s="1"/>
    </row>
    <row r="37" spans="1:8" x14ac:dyDescent="0.25">
      <c r="A37" s="25" t="s">
        <v>21</v>
      </c>
      <c r="B37" s="26"/>
      <c r="C37" s="26"/>
      <c r="D37" s="26" t="s">
        <v>27</v>
      </c>
      <c r="E37" s="26"/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">
      <c r="A42" s="24"/>
      <c r="B42" s="6"/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5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G1590" s="1"/>
      <c r="H1590" s="1"/>
    </row>
    <row r="1591" spans="1:8" x14ac:dyDescent="0.25">
      <c r="G1591" s="1"/>
      <c r="H1591" s="1"/>
    </row>
    <row r="1592" spans="1:8" x14ac:dyDescent="0.25">
      <c r="G1592" s="1"/>
      <c r="H1592" s="1"/>
    </row>
    <row r="1593" spans="1:8" x14ac:dyDescent="0.25">
      <c r="G1593" s="1"/>
      <c r="H1593" s="1"/>
    </row>
    <row r="1594" spans="1:8" x14ac:dyDescent="0.25">
      <c r="G1594" s="1"/>
      <c r="H1594" s="1"/>
    </row>
    <row r="1595" spans="1:8" x14ac:dyDescent="0.25">
      <c r="G1595" s="1"/>
      <c r="H1595" s="1"/>
    </row>
    <row r="1596" spans="1:8" x14ac:dyDescent="0.25">
      <c r="G1596" s="1"/>
      <c r="H1596" s="1"/>
    </row>
    <row r="1597" spans="1:8" x14ac:dyDescent="0.25">
      <c r="G1597" s="1"/>
      <c r="H1597" s="1"/>
    </row>
    <row r="1598" spans="1:8" x14ac:dyDescent="0.25">
      <c r="G1598" s="1"/>
      <c r="H1598" s="1"/>
    </row>
    <row r="1599" spans="1:8" x14ac:dyDescent="0.25">
      <c r="G1599" s="1"/>
      <c r="H1599" s="1"/>
    </row>
    <row r="1600" spans="1:8" x14ac:dyDescent="0.25">
      <c r="G1600" s="1"/>
      <c r="H1600" s="1"/>
    </row>
    <row r="1601" spans="7:8" x14ac:dyDescent="0.25">
      <c r="G1601" s="1"/>
      <c r="H1601" s="1"/>
    </row>
    <row r="1602" spans="7:8" x14ac:dyDescent="0.25">
      <c r="G1602" s="1"/>
      <c r="H1602" s="1"/>
    </row>
    <row r="1603" spans="7:8" x14ac:dyDescent="0.25">
      <c r="G1603" s="1"/>
      <c r="H1603" s="1"/>
    </row>
    <row r="1604" spans="7:8" x14ac:dyDescent="0.25">
      <c r="G1604" s="1"/>
      <c r="H1604" s="1"/>
    </row>
  </sheetData>
  <mergeCells count="23">
    <mergeCell ref="I27:K27"/>
    <mergeCell ref="D34:F34"/>
    <mergeCell ref="B17:E17"/>
    <mergeCell ref="B21:E21"/>
    <mergeCell ref="F21:F22"/>
    <mergeCell ref="B22:E22"/>
    <mergeCell ref="A34:B34"/>
    <mergeCell ref="E1:F1"/>
    <mergeCell ref="D2:F2"/>
    <mergeCell ref="E3:F3"/>
    <mergeCell ref="A5:F5"/>
    <mergeCell ref="A6:F6"/>
    <mergeCell ref="A35:B35"/>
    <mergeCell ref="A7:F7"/>
    <mergeCell ref="B26:E26"/>
    <mergeCell ref="B27:E27"/>
    <mergeCell ref="A9:A10"/>
    <mergeCell ref="B9:D9"/>
    <mergeCell ref="B11:E11"/>
    <mergeCell ref="F11:F12"/>
    <mergeCell ref="B12:E12"/>
    <mergeCell ref="B16:E16"/>
    <mergeCell ref="F16:F17"/>
  </mergeCells>
  <pageMargins left="0.59" right="0.35433070866141736" top="0.59055118110236227" bottom="0.98425196850393704" header="0.51181102362204722" footer="0.51181102362204722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4"/>
  <sheetViews>
    <sheetView view="pageBreakPreview" zoomScale="80" zoomScaleNormal="100" zoomScaleSheetLayoutView="80" workbookViewId="0">
      <selection activeCell="A7" sqref="A7:F7"/>
    </sheetView>
  </sheetViews>
  <sheetFormatPr defaultRowHeight="12.75" x14ac:dyDescent="0.25"/>
  <cols>
    <col min="1" max="1" width="26.75" style="2" customWidth="1"/>
    <col min="2" max="2" width="11.625" style="2" customWidth="1"/>
    <col min="3" max="3" width="12" style="2" customWidth="1"/>
    <col min="4" max="4" width="12.375" style="2" customWidth="1"/>
    <col min="5" max="5" width="19.375" style="2" customWidth="1"/>
    <col min="6" max="6" width="17.5" style="2" customWidth="1"/>
    <col min="7" max="7" width="9" style="7"/>
    <col min="8" max="8" width="12.125" style="8" customWidth="1"/>
    <col min="9" max="9" width="10.25" style="1" bestFit="1" customWidth="1"/>
    <col min="10" max="16384" width="9" style="1"/>
  </cols>
  <sheetData>
    <row r="1" spans="1:8" ht="15.75" x14ac:dyDescent="0.25">
      <c r="E1" s="86" t="s">
        <v>14</v>
      </c>
      <c r="F1" s="87"/>
    </row>
    <row r="2" spans="1:8" x14ac:dyDescent="0.25">
      <c r="D2" s="86" t="s">
        <v>15</v>
      </c>
      <c r="E2" s="86"/>
      <c r="F2" s="86"/>
    </row>
    <row r="3" spans="1:8" ht="15.75" x14ac:dyDescent="0.25">
      <c r="E3" s="86" t="s">
        <v>16</v>
      </c>
      <c r="F3" s="87"/>
    </row>
    <row r="4" spans="1:8" ht="15.75" x14ac:dyDescent="0.25">
      <c r="E4" s="29"/>
      <c r="F4" s="30"/>
    </row>
    <row r="5" spans="1:8" x14ac:dyDescent="0.25">
      <c r="A5" s="88" t="s">
        <v>17</v>
      </c>
      <c r="B5" s="88"/>
      <c r="C5" s="88"/>
      <c r="D5" s="88"/>
      <c r="E5" s="88"/>
      <c r="F5" s="88"/>
      <c r="G5" s="1"/>
      <c r="H5" s="1"/>
    </row>
    <row r="6" spans="1:8" x14ac:dyDescent="0.25">
      <c r="A6" s="88" t="s">
        <v>18</v>
      </c>
      <c r="B6" s="88"/>
      <c r="C6" s="88"/>
      <c r="D6" s="88"/>
      <c r="E6" s="88"/>
      <c r="F6" s="88"/>
      <c r="G6" s="1"/>
      <c r="H6" s="1"/>
    </row>
    <row r="7" spans="1:8" x14ac:dyDescent="0.25">
      <c r="A7" s="68" t="s">
        <v>46</v>
      </c>
      <c r="B7" s="68"/>
      <c r="C7" s="68"/>
      <c r="D7" s="68"/>
      <c r="E7" s="68"/>
      <c r="F7" s="68"/>
      <c r="G7" s="20"/>
      <c r="H7" s="22"/>
    </row>
    <row r="8" spans="1:8" s="4" customFormat="1" x14ac:dyDescent="0.25">
      <c r="A8" s="2" t="s">
        <v>0</v>
      </c>
      <c r="B8" s="3"/>
      <c r="C8" s="3"/>
      <c r="D8" s="3"/>
      <c r="E8" s="3"/>
      <c r="F8" s="3"/>
      <c r="H8" s="21"/>
    </row>
    <row r="9" spans="1:8" ht="38.25" x14ac:dyDescent="0.25">
      <c r="A9" s="75" t="s">
        <v>1</v>
      </c>
      <c r="B9" s="77" t="s">
        <v>2</v>
      </c>
      <c r="C9" s="77"/>
      <c r="D9" s="77"/>
      <c r="E9" s="19" t="s">
        <v>10</v>
      </c>
      <c r="F9" s="19" t="s">
        <v>11</v>
      </c>
      <c r="G9" s="1"/>
      <c r="H9" s="1"/>
    </row>
    <row r="10" spans="1:8" ht="16.5" customHeight="1" thickBot="1" x14ac:dyDescent="0.3">
      <c r="A10" s="76"/>
      <c r="B10" s="33">
        <v>1</v>
      </c>
      <c r="C10" s="40">
        <v>2</v>
      </c>
      <c r="D10" s="33">
        <v>3</v>
      </c>
      <c r="E10" s="41"/>
      <c r="F10" s="41"/>
      <c r="G10" s="1"/>
      <c r="H10" s="1"/>
    </row>
    <row r="11" spans="1:8" ht="12.75" customHeight="1" x14ac:dyDescent="0.25">
      <c r="A11" s="42" t="s">
        <v>3</v>
      </c>
      <c r="B11" s="78" t="s">
        <v>30</v>
      </c>
      <c r="C11" s="79"/>
      <c r="D11" s="79"/>
      <c r="E11" s="80"/>
      <c r="F11" s="81"/>
      <c r="G11" s="1"/>
      <c r="H11" s="1"/>
    </row>
    <row r="12" spans="1:8" ht="127.5" customHeight="1" x14ac:dyDescent="0.25">
      <c r="A12" s="43" t="s">
        <v>4</v>
      </c>
      <c r="B12" s="83" t="s">
        <v>40</v>
      </c>
      <c r="C12" s="84"/>
      <c r="D12" s="84"/>
      <c r="E12" s="85"/>
      <c r="F12" s="82"/>
      <c r="G12" s="1"/>
      <c r="H12" s="1"/>
    </row>
    <row r="13" spans="1:8" x14ac:dyDescent="0.25">
      <c r="A13" s="44" t="s">
        <v>5</v>
      </c>
      <c r="B13" s="17">
        <v>14</v>
      </c>
      <c r="C13" s="31" t="s">
        <v>12</v>
      </c>
      <c r="D13" s="31"/>
      <c r="E13" s="18"/>
      <c r="F13" s="45"/>
      <c r="G13" s="1"/>
      <c r="H13" s="1"/>
    </row>
    <row r="14" spans="1:8" ht="17.25" customHeight="1" x14ac:dyDescent="0.25">
      <c r="A14" s="46" t="s">
        <v>6</v>
      </c>
      <c r="B14" s="27">
        <v>274.92</v>
      </c>
      <c r="C14" s="37">
        <v>221.28</v>
      </c>
      <c r="D14" s="15">
        <v>253</v>
      </c>
      <c r="E14" s="16">
        <f>ROUND((C14+B14+D14)/3,2)</f>
        <v>249.73</v>
      </c>
      <c r="F14" s="47">
        <v>249.73</v>
      </c>
      <c r="G14" s="1"/>
      <c r="H14" s="1"/>
    </row>
    <row r="15" spans="1:8" ht="17.25" customHeight="1" thickBot="1" x14ac:dyDescent="0.3">
      <c r="A15" s="48" t="s">
        <v>7</v>
      </c>
      <c r="B15" s="49">
        <f>B14*B13</f>
        <v>3848.88</v>
      </c>
      <c r="C15" s="50">
        <f>C14*B13</f>
        <v>3097.92</v>
      </c>
      <c r="D15" s="49">
        <f>D14*B13</f>
        <v>3542</v>
      </c>
      <c r="E15" s="49">
        <f>F14*B13</f>
        <v>3496.22</v>
      </c>
      <c r="F15" s="51">
        <f>F14*B13</f>
        <v>3496.22</v>
      </c>
      <c r="G15" s="1"/>
      <c r="H15" s="1"/>
    </row>
    <row r="16" spans="1:8" ht="12.75" customHeight="1" x14ac:dyDescent="0.25">
      <c r="A16" s="42" t="s">
        <v>3</v>
      </c>
      <c r="B16" s="78" t="s">
        <v>30</v>
      </c>
      <c r="C16" s="79"/>
      <c r="D16" s="79"/>
      <c r="E16" s="80"/>
      <c r="F16" s="81"/>
      <c r="G16" s="1"/>
      <c r="H16" s="1"/>
    </row>
    <row r="17" spans="1:11" ht="110.25" customHeight="1" x14ac:dyDescent="0.25">
      <c r="A17" s="43" t="s">
        <v>4</v>
      </c>
      <c r="B17" s="83" t="s">
        <v>41</v>
      </c>
      <c r="C17" s="84"/>
      <c r="D17" s="84"/>
      <c r="E17" s="85"/>
      <c r="F17" s="82"/>
      <c r="G17" s="1"/>
      <c r="H17" s="1"/>
    </row>
    <row r="18" spans="1:11" x14ac:dyDescent="0.25">
      <c r="A18" s="44" t="s">
        <v>5</v>
      </c>
      <c r="B18" s="17">
        <v>35</v>
      </c>
      <c r="C18" s="31" t="s">
        <v>12</v>
      </c>
      <c r="D18" s="31"/>
      <c r="E18" s="18"/>
      <c r="F18" s="45"/>
      <c r="G18" s="1"/>
      <c r="H18" s="1"/>
    </row>
    <row r="19" spans="1:11" ht="17.25" customHeight="1" x14ac:dyDescent="0.25">
      <c r="A19" s="46" t="s">
        <v>6</v>
      </c>
      <c r="B19" s="27">
        <v>112.42</v>
      </c>
      <c r="C19" s="37">
        <v>115</v>
      </c>
      <c r="D19" s="15">
        <v>114.08</v>
      </c>
      <c r="E19" s="16">
        <f>ROUND((C19+B19+D19)/3,2)</f>
        <v>113.83</v>
      </c>
      <c r="F19" s="47">
        <v>113.83</v>
      </c>
      <c r="G19" s="1"/>
      <c r="H19" s="1"/>
    </row>
    <row r="20" spans="1:11" ht="17.25" customHeight="1" thickBot="1" x14ac:dyDescent="0.3">
      <c r="A20" s="48" t="s">
        <v>7</v>
      </c>
      <c r="B20" s="49">
        <f>B19*B18</f>
        <v>3934.7</v>
      </c>
      <c r="C20" s="50">
        <f>C19*B18</f>
        <v>4025</v>
      </c>
      <c r="D20" s="49">
        <f>D19*B18</f>
        <v>3992.8</v>
      </c>
      <c r="E20" s="49">
        <f>F19*B18</f>
        <v>3984.05</v>
      </c>
      <c r="F20" s="51">
        <f>F19*B18</f>
        <v>3984.05</v>
      </c>
      <c r="G20" s="1"/>
      <c r="H20" s="1"/>
    </row>
    <row r="21" spans="1:11" ht="12.75" customHeight="1" x14ac:dyDescent="0.25">
      <c r="A21" s="42" t="s">
        <v>3</v>
      </c>
      <c r="B21" s="78" t="s">
        <v>31</v>
      </c>
      <c r="C21" s="79"/>
      <c r="D21" s="79"/>
      <c r="E21" s="80"/>
      <c r="F21" s="81"/>
      <c r="G21" s="1"/>
      <c r="H21" s="1"/>
    </row>
    <row r="22" spans="1:11" ht="118.5" customHeight="1" x14ac:dyDescent="0.25">
      <c r="A22" s="43" t="s">
        <v>4</v>
      </c>
      <c r="B22" s="83" t="s">
        <v>42</v>
      </c>
      <c r="C22" s="84"/>
      <c r="D22" s="84"/>
      <c r="E22" s="85"/>
      <c r="F22" s="82"/>
      <c r="G22" s="1"/>
      <c r="H22" s="1"/>
    </row>
    <row r="23" spans="1:11" ht="15.75" customHeight="1" x14ac:dyDescent="0.25">
      <c r="A23" s="44" t="s">
        <v>5</v>
      </c>
      <c r="B23" s="17">
        <v>29</v>
      </c>
      <c r="C23" s="36" t="s">
        <v>19</v>
      </c>
      <c r="D23" s="31"/>
      <c r="E23" s="18"/>
      <c r="F23" s="45"/>
      <c r="G23" s="1"/>
      <c r="H23" s="1"/>
    </row>
    <row r="24" spans="1:11" ht="17.25" customHeight="1" x14ac:dyDescent="0.25">
      <c r="A24" s="46" t="s">
        <v>6</v>
      </c>
      <c r="B24" s="27">
        <v>259</v>
      </c>
      <c r="C24" s="37">
        <v>254.29</v>
      </c>
      <c r="D24" s="15">
        <v>268.55</v>
      </c>
      <c r="E24" s="16">
        <f>ROUND((C24+B24+D24)/3,2)</f>
        <v>260.61</v>
      </c>
      <c r="F24" s="47">
        <v>260.61</v>
      </c>
      <c r="G24" s="1"/>
      <c r="H24" s="1"/>
    </row>
    <row r="25" spans="1:11" ht="17.25" customHeight="1" thickBot="1" x14ac:dyDescent="0.3">
      <c r="A25" s="48" t="s">
        <v>7</v>
      </c>
      <c r="B25" s="49">
        <f>B24*B23</f>
        <v>7511</v>
      </c>
      <c r="C25" s="50">
        <f>C24*B23</f>
        <v>7374.41</v>
      </c>
      <c r="D25" s="49">
        <f>D24*B23</f>
        <v>7787.95</v>
      </c>
      <c r="E25" s="49">
        <f>F24*B23</f>
        <v>7557.69</v>
      </c>
      <c r="F25" s="51">
        <f>F24*B23</f>
        <v>7557.69</v>
      </c>
      <c r="G25" s="1"/>
      <c r="H25" s="1"/>
    </row>
    <row r="26" spans="1:11" ht="17.25" customHeight="1" x14ac:dyDescent="0.25">
      <c r="A26" s="14" t="s">
        <v>3</v>
      </c>
      <c r="B26" s="69" t="s">
        <v>32</v>
      </c>
      <c r="C26" s="70"/>
      <c r="D26" s="70"/>
      <c r="E26" s="71"/>
      <c r="F26" s="16"/>
      <c r="G26" s="1"/>
      <c r="H26" s="1"/>
    </row>
    <row r="27" spans="1:11" ht="60" customHeight="1" x14ac:dyDescent="0.25">
      <c r="A27" s="11" t="s">
        <v>28</v>
      </c>
      <c r="B27" s="72" t="s">
        <v>29</v>
      </c>
      <c r="C27" s="73"/>
      <c r="D27" s="73"/>
      <c r="E27" s="74"/>
      <c r="F27" s="12"/>
      <c r="G27" s="1"/>
      <c r="H27" s="5"/>
      <c r="I27" s="89"/>
      <c r="J27" s="89"/>
      <c r="K27" s="89"/>
    </row>
    <row r="28" spans="1:11" x14ac:dyDescent="0.25">
      <c r="A28" s="11" t="s">
        <v>5</v>
      </c>
      <c r="B28" s="12">
        <v>144</v>
      </c>
      <c r="C28" s="34" t="s">
        <v>12</v>
      </c>
      <c r="D28" s="12"/>
      <c r="E28" s="12"/>
      <c r="F28" s="12"/>
      <c r="G28" s="1"/>
      <c r="H28" s="1"/>
    </row>
    <row r="29" spans="1:11" ht="25.5" customHeight="1" x14ac:dyDescent="0.25">
      <c r="A29" s="11" t="s">
        <v>6</v>
      </c>
      <c r="B29" s="52">
        <v>72.41</v>
      </c>
      <c r="C29" s="53">
        <v>73.13</v>
      </c>
      <c r="D29" s="52">
        <v>72.77</v>
      </c>
      <c r="E29" s="12">
        <f>ROUND((C29+B29+D29)/3,2)</f>
        <v>72.77</v>
      </c>
      <c r="F29" s="12">
        <f>E29</f>
        <v>72.77</v>
      </c>
      <c r="H29" s="1"/>
    </row>
    <row r="30" spans="1:11" ht="39.75" customHeight="1" x14ac:dyDescent="0.25">
      <c r="A30" s="11" t="s">
        <v>7</v>
      </c>
      <c r="B30" s="12">
        <f>B29*B28</f>
        <v>10427.040000000001</v>
      </c>
      <c r="C30" s="34">
        <f>C29*B28</f>
        <v>10530.72</v>
      </c>
      <c r="D30" s="12">
        <f>D29*B28</f>
        <v>10478.879999999999</v>
      </c>
      <c r="E30" s="12">
        <f>E29*B28</f>
        <v>10478.879999999999</v>
      </c>
      <c r="F30" s="12">
        <f>F29*B28</f>
        <v>10478.879999999999</v>
      </c>
      <c r="H30" s="1"/>
    </row>
    <row r="31" spans="1:11" x14ac:dyDescent="0.25">
      <c r="A31" s="13" t="s">
        <v>8</v>
      </c>
      <c r="B31" s="23"/>
      <c r="C31" s="35"/>
      <c r="D31" s="23"/>
      <c r="E31" s="23">
        <f>E15+E20+E25+E30</f>
        <v>25516.84</v>
      </c>
      <c r="F31" s="23">
        <f>F15+F20+F25+F30</f>
        <v>25516.84</v>
      </c>
      <c r="H31" s="1"/>
    </row>
    <row r="32" spans="1:11" x14ac:dyDescent="0.25">
      <c r="A32" s="11" t="s">
        <v>9</v>
      </c>
      <c r="B32" s="23"/>
      <c r="C32" s="35"/>
      <c r="D32" s="23"/>
      <c r="E32" s="23">
        <f>E31</f>
        <v>25516.84</v>
      </c>
      <c r="F32" s="23">
        <f>E32</f>
        <v>25516.84</v>
      </c>
      <c r="G32" s="1"/>
      <c r="H32" s="1"/>
    </row>
    <row r="33" spans="1:8" x14ac:dyDescent="0.25">
      <c r="A33" s="38"/>
      <c r="B33" s="39"/>
      <c r="C33" s="39"/>
      <c r="D33" s="39"/>
      <c r="E33" s="39"/>
      <c r="F33" s="39"/>
      <c r="G33" s="1"/>
      <c r="H33" s="1"/>
    </row>
    <row r="34" spans="1:8" ht="15.75" customHeight="1" x14ac:dyDescent="0.25">
      <c r="A34" s="89" t="s">
        <v>13</v>
      </c>
      <c r="B34" s="90"/>
      <c r="C34" s="55">
        <f>F32</f>
        <v>25516.84</v>
      </c>
      <c r="D34" s="93" t="s">
        <v>36</v>
      </c>
      <c r="E34" s="93"/>
      <c r="F34" s="93"/>
      <c r="G34" s="1"/>
      <c r="H34" s="1"/>
    </row>
    <row r="35" spans="1:8" ht="47.25" customHeight="1" x14ac:dyDescent="0.25">
      <c r="A35" s="92" t="s">
        <v>20</v>
      </c>
      <c r="B35" s="90"/>
      <c r="C35" s="32"/>
      <c r="D35" s="39"/>
      <c r="E35" s="39"/>
      <c r="F35" s="39"/>
      <c r="G35" s="1"/>
      <c r="H35" s="1"/>
    </row>
    <row r="36" spans="1:8" x14ac:dyDescent="0.25">
      <c r="A36" s="38"/>
      <c r="B36" s="39"/>
      <c r="C36" s="39"/>
      <c r="D36" s="39"/>
      <c r="E36" s="39"/>
      <c r="F36" s="39"/>
      <c r="G36" s="1"/>
      <c r="H36" s="1"/>
    </row>
    <row r="37" spans="1:8" x14ac:dyDescent="0.25">
      <c r="A37" s="25" t="s">
        <v>21</v>
      </c>
      <c r="B37" s="26"/>
      <c r="C37" s="26"/>
      <c r="D37" s="26" t="s">
        <v>26</v>
      </c>
      <c r="E37" s="26"/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">
      <c r="A42" s="24"/>
      <c r="B42" s="6"/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5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G1590" s="1"/>
      <c r="H1590" s="1"/>
    </row>
    <row r="1591" spans="1:8" x14ac:dyDescent="0.25">
      <c r="G1591" s="1"/>
      <c r="H1591" s="1"/>
    </row>
    <row r="1592" spans="1:8" x14ac:dyDescent="0.25">
      <c r="G1592" s="1"/>
      <c r="H1592" s="1"/>
    </row>
    <row r="1593" spans="1:8" x14ac:dyDescent="0.25">
      <c r="G1593" s="1"/>
      <c r="H1593" s="1"/>
    </row>
    <row r="1594" spans="1:8" x14ac:dyDescent="0.25">
      <c r="G1594" s="1"/>
      <c r="H1594" s="1"/>
    </row>
    <row r="1595" spans="1:8" x14ac:dyDescent="0.25">
      <c r="G1595" s="1"/>
      <c r="H1595" s="1"/>
    </row>
    <row r="1596" spans="1:8" x14ac:dyDescent="0.25">
      <c r="G1596" s="1"/>
      <c r="H1596" s="1"/>
    </row>
    <row r="1597" spans="1:8" x14ac:dyDescent="0.25">
      <c r="G1597" s="1"/>
      <c r="H1597" s="1"/>
    </row>
    <row r="1598" spans="1:8" x14ac:dyDescent="0.25">
      <c r="G1598" s="1"/>
      <c r="H1598" s="1"/>
    </row>
    <row r="1599" spans="1:8" x14ac:dyDescent="0.25">
      <c r="G1599" s="1"/>
      <c r="H1599" s="1"/>
    </row>
    <row r="1600" spans="1:8" x14ac:dyDescent="0.25">
      <c r="G1600" s="1"/>
      <c r="H1600" s="1"/>
    </row>
    <row r="1601" spans="7:8" x14ac:dyDescent="0.25">
      <c r="G1601" s="1"/>
      <c r="H1601" s="1"/>
    </row>
    <row r="1602" spans="7:8" x14ac:dyDescent="0.25">
      <c r="G1602" s="1"/>
      <c r="H1602" s="1"/>
    </row>
    <row r="1603" spans="7:8" x14ac:dyDescent="0.25">
      <c r="G1603" s="1"/>
      <c r="H1603" s="1"/>
    </row>
    <row r="1604" spans="7:8" x14ac:dyDescent="0.25">
      <c r="G1604" s="1"/>
      <c r="H1604" s="1"/>
    </row>
  </sheetData>
  <mergeCells count="23">
    <mergeCell ref="I27:K27"/>
    <mergeCell ref="D34:F34"/>
    <mergeCell ref="B17:E17"/>
    <mergeCell ref="B21:E21"/>
    <mergeCell ref="F21:F22"/>
    <mergeCell ref="B22:E22"/>
    <mergeCell ref="A34:B34"/>
    <mergeCell ref="E1:F1"/>
    <mergeCell ref="D2:F2"/>
    <mergeCell ref="E3:F3"/>
    <mergeCell ref="A5:F5"/>
    <mergeCell ref="A6:F6"/>
    <mergeCell ref="A35:B35"/>
    <mergeCell ref="A7:F7"/>
    <mergeCell ref="B26:E26"/>
    <mergeCell ref="B27:E27"/>
    <mergeCell ref="A9:A10"/>
    <mergeCell ref="B9:D9"/>
    <mergeCell ref="B11:E11"/>
    <mergeCell ref="F11:F12"/>
    <mergeCell ref="B12:E12"/>
    <mergeCell ref="B16:E16"/>
    <mergeCell ref="F16:F17"/>
  </mergeCells>
  <pageMargins left="0.59" right="0.35433070866141736" top="0.59055118110236227" bottom="0.98425196850393704" header="0.51181102362204722" footer="0.51181102362204722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4"/>
  <sheetViews>
    <sheetView tabSelected="1" view="pageBreakPreview" zoomScale="90" zoomScaleNormal="100" zoomScaleSheetLayoutView="90" workbookViewId="0">
      <selection activeCell="B12" sqref="B12:E12"/>
    </sheetView>
  </sheetViews>
  <sheetFormatPr defaultRowHeight="12.75" x14ac:dyDescent="0.25"/>
  <cols>
    <col min="1" max="1" width="26.75" style="2" customWidth="1"/>
    <col min="2" max="2" width="11.625" style="2" customWidth="1"/>
    <col min="3" max="3" width="11.75" style="2" customWidth="1"/>
    <col min="4" max="5" width="12.375" style="2" customWidth="1"/>
    <col min="6" max="6" width="15.625" style="2" customWidth="1"/>
    <col min="7" max="7" width="9" style="7"/>
    <col min="8" max="8" width="12.125" style="8" customWidth="1"/>
    <col min="9" max="9" width="10.25" style="1" bestFit="1" customWidth="1"/>
    <col min="10" max="16384" width="9" style="1"/>
  </cols>
  <sheetData>
    <row r="1" spans="1:8" ht="15.75" x14ac:dyDescent="0.25">
      <c r="E1" s="86" t="s">
        <v>14</v>
      </c>
      <c r="F1" s="87"/>
    </row>
    <row r="2" spans="1:8" x14ac:dyDescent="0.25">
      <c r="D2" s="86" t="s">
        <v>15</v>
      </c>
      <c r="E2" s="86"/>
      <c r="F2" s="86"/>
    </row>
    <row r="3" spans="1:8" ht="15.75" x14ac:dyDescent="0.25">
      <c r="E3" s="86" t="s">
        <v>16</v>
      </c>
      <c r="F3" s="87"/>
    </row>
    <row r="4" spans="1:8" ht="15.75" x14ac:dyDescent="0.25">
      <c r="E4" s="29"/>
      <c r="F4" s="30"/>
    </row>
    <row r="5" spans="1:8" x14ac:dyDescent="0.25">
      <c r="A5" s="88" t="s">
        <v>17</v>
      </c>
      <c r="B5" s="88"/>
      <c r="C5" s="88"/>
      <c r="D5" s="88"/>
      <c r="E5" s="88"/>
      <c r="F5" s="88"/>
      <c r="G5" s="1"/>
      <c r="H5" s="1"/>
    </row>
    <row r="6" spans="1:8" x14ac:dyDescent="0.25">
      <c r="A6" s="88" t="s">
        <v>18</v>
      </c>
      <c r="B6" s="88"/>
      <c r="C6" s="88"/>
      <c r="D6" s="88"/>
      <c r="E6" s="88"/>
      <c r="F6" s="88"/>
      <c r="G6" s="1"/>
      <c r="H6" s="1"/>
    </row>
    <row r="7" spans="1:8" x14ac:dyDescent="0.25">
      <c r="A7" s="68" t="s">
        <v>47</v>
      </c>
      <c r="B7" s="68"/>
      <c r="C7" s="68"/>
      <c r="D7" s="68"/>
      <c r="E7" s="68"/>
      <c r="F7" s="68"/>
      <c r="G7" s="20"/>
      <c r="H7" s="22"/>
    </row>
    <row r="8" spans="1:8" s="4" customFormat="1" x14ac:dyDescent="0.25">
      <c r="A8" s="2" t="s">
        <v>0</v>
      </c>
      <c r="B8" s="3"/>
      <c r="C8" s="3"/>
      <c r="D8" s="3"/>
      <c r="E8" s="3"/>
      <c r="F8" s="3"/>
      <c r="H8" s="21"/>
    </row>
    <row r="9" spans="1:8" ht="38.25" x14ac:dyDescent="0.25">
      <c r="A9" s="75" t="s">
        <v>1</v>
      </c>
      <c r="B9" s="77" t="s">
        <v>2</v>
      </c>
      <c r="C9" s="77"/>
      <c r="D9" s="77"/>
      <c r="E9" s="19" t="s">
        <v>10</v>
      </c>
      <c r="F9" s="19" t="s">
        <v>11</v>
      </c>
      <c r="G9" s="1"/>
      <c r="H9" s="1"/>
    </row>
    <row r="10" spans="1:8" ht="16.5" customHeight="1" thickBot="1" x14ac:dyDescent="0.3">
      <c r="A10" s="76"/>
      <c r="B10" s="33">
        <v>1</v>
      </c>
      <c r="C10" s="40">
        <v>2</v>
      </c>
      <c r="D10" s="33">
        <v>3</v>
      </c>
      <c r="E10" s="41"/>
      <c r="F10" s="41"/>
      <c r="G10" s="1"/>
      <c r="H10" s="1"/>
    </row>
    <row r="11" spans="1:8" ht="12.75" customHeight="1" x14ac:dyDescent="0.25">
      <c r="A11" s="42" t="s">
        <v>3</v>
      </c>
      <c r="B11" s="78" t="s">
        <v>30</v>
      </c>
      <c r="C11" s="79"/>
      <c r="D11" s="79"/>
      <c r="E11" s="80"/>
      <c r="F11" s="81"/>
      <c r="G11" s="1"/>
      <c r="H11" s="1"/>
    </row>
    <row r="12" spans="1:8" ht="117.75" customHeight="1" x14ac:dyDescent="0.25">
      <c r="A12" s="43" t="s">
        <v>4</v>
      </c>
      <c r="B12" s="83" t="s">
        <v>40</v>
      </c>
      <c r="C12" s="84"/>
      <c r="D12" s="84"/>
      <c r="E12" s="85"/>
      <c r="F12" s="82"/>
      <c r="G12" s="1"/>
      <c r="H12" s="1"/>
    </row>
    <row r="13" spans="1:8" x14ac:dyDescent="0.25">
      <c r="A13" s="44" t="s">
        <v>5</v>
      </c>
      <c r="B13" s="17">
        <v>0</v>
      </c>
      <c r="C13" s="31" t="s">
        <v>12</v>
      </c>
      <c r="D13" s="31"/>
      <c r="E13" s="18"/>
      <c r="F13" s="45"/>
      <c r="G13" s="1"/>
      <c r="H13" s="1"/>
    </row>
    <row r="14" spans="1:8" ht="17.25" customHeight="1" x14ac:dyDescent="0.25">
      <c r="A14" s="46" t="s">
        <v>6</v>
      </c>
      <c r="B14" s="27">
        <v>274.92</v>
      </c>
      <c r="C14" s="37">
        <v>221.28</v>
      </c>
      <c r="D14" s="15">
        <v>253</v>
      </c>
      <c r="E14" s="16">
        <f>ROUND((C14+B14+D14)/3,2)</f>
        <v>249.73</v>
      </c>
      <c r="F14" s="47">
        <v>249.73</v>
      </c>
      <c r="G14" s="1"/>
      <c r="H14" s="1"/>
    </row>
    <row r="15" spans="1:8" ht="17.25" customHeight="1" thickBot="1" x14ac:dyDescent="0.3">
      <c r="A15" s="48" t="s">
        <v>7</v>
      </c>
      <c r="B15" s="49">
        <f>B14*B13</f>
        <v>0</v>
      </c>
      <c r="C15" s="50">
        <f>C14*B13</f>
        <v>0</v>
      </c>
      <c r="D15" s="49">
        <f>D14*B13</f>
        <v>0</v>
      </c>
      <c r="E15" s="49">
        <f>F14*B13</f>
        <v>0</v>
      </c>
      <c r="F15" s="51">
        <f>F14*B13</f>
        <v>0</v>
      </c>
      <c r="G15" s="1"/>
      <c r="H15" s="1"/>
    </row>
    <row r="16" spans="1:8" ht="12.75" customHeight="1" x14ac:dyDescent="0.25">
      <c r="A16" s="42" t="s">
        <v>3</v>
      </c>
      <c r="B16" s="78" t="s">
        <v>30</v>
      </c>
      <c r="C16" s="79"/>
      <c r="D16" s="79"/>
      <c r="E16" s="80"/>
      <c r="F16" s="81"/>
      <c r="G16" s="1"/>
      <c r="H16" s="1"/>
    </row>
    <row r="17" spans="1:11" ht="111" customHeight="1" x14ac:dyDescent="0.25">
      <c r="A17" s="43" t="s">
        <v>4</v>
      </c>
      <c r="B17" s="83" t="s">
        <v>41</v>
      </c>
      <c r="C17" s="84"/>
      <c r="D17" s="84"/>
      <c r="E17" s="85"/>
      <c r="F17" s="82"/>
      <c r="G17" s="1"/>
      <c r="H17" s="1"/>
    </row>
    <row r="18" spans="1:11" x14ac:dyDescent="0.25">
      <c r="A18" s="44" t="s">
        <v>5</v>
      </c>
      <c r="B18" s="17">
        <v>60</v>
      </c>
      <c r="C18" s="31" t="s">
        <v>12</v>
      </c>
      <c r="D18" s="31"/>
      <c r="E18" s="18"/>
      <c r="F18" s="45"/>
      <c r="G18" s="1"/>
      <c r="H18" s="1"/>
    </row>
    <row r="19" spans="1:11" ht="17.25" customHeight="1" x14ac:dyDescent="0.25">
      <c r="A19" s="46" t="s">
        <v>6</v>
      </c>
      <c r="B19" s="27">
        <v>112.42</v>
      </c>
      <c r="C19" s="37">
        <v>115</v>
      </c>
      <c r="D19" s="15">
        <v>114.08</v>
      </c>
      <c r="E19" s="16">
        <f>ROUND((C19+B19+D19)/3,2)</f>
        <v>113.83</v>
      </c>
      <c r="F19" s="47">
        <v>113.83</v>
      </c>
      <c r="G19" s="1"/>
      <c r="H19" s="1"/>
    </row>
    <row r="20" spans="1:11" ht="17.25" customHeight="1" thickBot="1" x14ac:dyDescent="0.3">
      <c r="A20" s="48" t="s">
        <v>7</v>
      </c>
      <c r="B20" s="49">
        <f>B19*B18</f>
        <v>6745.2</v>
      </c>
      <c r="C20" s="50">
        <f>C19*B18</f>
        <v>6900</v>
      </c>
      <c r="D20" s="49">
        <f>D19*B18</f>
        <v>6844.8</v>
      </c>
      <c r="E20" s="49">
        <f>F19*B18</f>
        <v>6829.8</v>
      </c>
      <c r="F20" s="51">
        <f>F19*B18</f>
        <v>6829.8</v>
      </c>
      <c r="G20" s="1"/>
      <c r="H20" s="1"/>
    </row>
    <row r="21" spans="1:11" ht="12.75" customHeight="1" x14ac:dyDescent="0.25">
      <c r="A21" s="42" t="s">
        <v>3</v>
      </c>
      <c r="B21" s="78" t="s">
        <v>31</v>
      </c>
      <c r="C21" s="79"/>
      <c r="D21" s="79"/>
      <c r="E21" s="80"/>
      <c r="F21" s="81"/>
      <c r="G21" s="1"/>
      <c r="H21" s="1"/>
    </row>
    <row r="22" spans="1:11" ht="111.75" customHeight="1" x14ac:dyDescent="0.25">
      <c r="A22" s="43" t="s">
        <v>4</v>
      </c>
      <c r="B22" s="83" t="s">
        <v>42</v>
      </c>
      <c r="C22" s="84"/>
      <c r="D22" s="84"/>
      <c r="E22" s="85"/>
      <c r="F22" s="82"/>
      <c r="G22" s="1"/>
      <c r="H22" s="1"/>
    </row>
    <row r="23" spans="1:11" ht="15.75" customHeight="1" x14ac:dyDescent="0.25">
      <c r="A23" s="44" t="s">
        <v>5</v>
      </c>
      <c r="B23" s="17">
        <v>2</v>
      </c>
      <c r="C23" s="36" t="s">
        <v>19</v>
      </c>
      <c r="D23" s="31"/>
      <c r="E23" s="18"/>
      <c r="F23" s="45"/>
      <c r="G23" s="1"/>
      <c r="H23" s="1"/>
    </row>
    <row r="24" spans="1:11" ht="17.25" customHeight="1" x14ac:dyDescent="0.25">
      <c r="A24" s="46" t="s">
        <v>6</v>
      </c>
      <c r="B24" s="27">
        <v>259</v>
      </c>
      <c r="C24" s="37">
        <v>254.29</v>
      </c>
      <c r="D24" s="15">
        <v>268.55</v>
      </c>
      <c r="E24" s="16">
        <f>ROUND((C24+B24+D24)/3,2)</f>
        <v>260.61</v>
      </c>
      <c r="F24" s="47">
        <v>260.61</v>
      </c>
      <c r="G24" s="1"/>
      <c r="H24" s="1"/>
    </row>
    <row r="25" spans="1:11" ht="17.25" customHeight="1" thickBot="1" x14ac:dyDescent="0.3">
      <c r="A25" s="48" t="s">
        <v>7</v>
      </c>
      <c r="B25" s="49">
        <f>B24*B23</f>
        <v>518</v>
      </c>
      <c r="C25" s="50">
        <f>C24*B23</f>
        <v>508.58</v>
      </c>
      <c r="D25" s="49">
        <f>D24*B23</f>
        <v>537.1</v>
      </c>
      <c r="E25" s="49">
        <f>F24*B23</f>
        <v>521.22</v>
      </c>
      <c r="F25" s="51">
        <f>F24*B23</f>
        <v>521.22</v>
      </c>
      <c r="G25" s="1"/>
      <c r="H25" s="1"/>
    </row>
    <row r="26" spans="1:11" ht="17.25" customHeight="1" x14ac:dyDescent="0.25">
      <c r="A26" s="14" t="s">
        <v>3</v>
      </c>
      <c r="B26" s="69" t="s">
        <v>32</v>
      </c>
      <c r="C26" s="70"/>
      <c r="D26" s="70"/>
      <c r="E26" s="71"/>
      <c r="F26" s="16"/>
      <c r="G26" s="1"/>
      <c r="H26" s="1"/>
    </row>
    <row r="27" spans="1:11" ht="54.75" customHeight="1" x14ac:dyDescent="0.25">
      <c r="A27" s="11" t="s">
        <v>28</v>
      </c>
      <c r="B27" s="72" t="s">
        <v>29</v>
      </c>
      <c r="C27" s="73"/>
      <c r="D27" s="73"/>
      <c r="E27" s="74"/>
      <c r="F27" s="12"/>
      <c r="G27" s="1"/>
      <c r="H27" s="5"/>
      <c r="I27" s="89"/>
      <c r="J27" s="89"/>
      <c r="K27" s="89"/>
    </row>
    <row r="28" spans="1:11" x14ac:dyDescent="0.25">
      <c r="A28" s="11" t="s">
        <v>5</v>
      </c>
      <c r="B28" s="12">
        <v>5</v>
      </c>
      <c r="C28" s="34" t="s">
        <v>12</v>
      </c>
      <c r="D28" s="12"/>
      <c r="E28" s="12"/>
      <c r="F28" s="12"/>
      <c r="G28" s="1"/>
      <c r="H28" s="1"/>
    </row>
    <row r="29" spans="1:11" ht="25.5" customHeight="1" x14ac:dyDescent="0.25">
      <c r="A29" s="11" t="s">
        <v>6</v>
      </c>
      <c r="B29" s="52">
        <v>72.41</v>
      </c>
      <c r="C29" s="53">
        <v>73.13</v>
      </c>
      <c r="D29" s="52">
        <v>72.77</v>
      </c>
      <c r="E29" s="12">
        <f>ROUND((C29+B29+D29)/3,2)</f>
        <v>72.77</v>
      </c>
      <c r="F29" s="12">
        <f>E29</f>
        <v>72.77</v>
      </c>
      <c r="H29" s="1"/>
    </row>
    <row r="30" spans="1:11" ht="39.75" customHeight="1" x14ac:dyDescent="0.25">
      <c r="A30" s="11" t="s">
        <v>7</v>
      </c>
      <c r="B30" s="12">
        <f>B29*B28</f>
        <v>362.05</v>
      </c>
      <c r="C30" s="34">
        <f>C29*B28</f>
        <v>365.65</v>
      </c>
      <c r="D30" s="12">
        <f>D29*B28</f>
        <v>363.85</v>
      </c>
      <c r="E30" s="12">
        <f>E29*B28</f>
        <v>363.85</v>
      </c>
      <c r="F30" s="12">
        <f>F29*B28</f>
        <v>363.85</v>
      </c>
      <c r="H30" s="1"/>
    </row>
    <row r="31" spans="1:11" x14ac:dyDescent="0.25">
      <c r="A31" s="13" t="s">
        <v>8</v>
      </c>
      <c r="B31" s="23"/>
      <c r="C31" s="35"/>
      <c r="D31" s="23"/>
      <c r="E31" s="23">
        <f>E15+E20+E25+E30</f>
        <v>7714.87</v>
      </c>
      <c r="F31" s="23">
        <f>F15+F20+F25+F30</f>
        <v>7714.87</v>
      </c>
      <c r="H31" s="1"/>
    </row>
    <row r="32" spans="1:11" x14ac:dyDescent="0.25">
      <c r="A32" s="11" t="s">
        <v>9</v>
      </c>
      <c r="B32" s="23"/>
      <c r="C32" s="35"/>
      <c r="D32" s="23"/>
      <c r="E32" s="23">
        <f>E31</f>
        <v>7714.87</v>
      </c>
      <c r="F32" s="23">
        <f>E32</f>
        <v>7714.87</v>
      </c>
      <c r="G32" s="1"/>
      <c r="H32" s="1"/>
    </row>
    <row r="33" spans="1:8" x14ac:dyDescent="0.25">
      <c r="A33" s="38"/>
      <c r="B33" s="39"/>
      <c r="C33" s="39"/>
      <c r="D33" s="39"/>
      <c r="E33" s="39"/>
      <c r="F33" s="39"/>
      <c r="G33" s="1"/>
      <c r="H33" s="1"/>
    </row>
    <row r="34" spans="1:8" ht="15.75" x14ac:dyDescent="0.25">
      <c r="A34" s="89" t="s">
        <v>13</v>
      </c>
      <c r="B34" s="90"/>
      <c r="C34" s="55">
        <f>F32</f>
        <v>7714.87</v>
      </c>
      <c r="D34" s="93" t="s">
        <v>37</v>
      </c>
      <c r="E34" s="93"/>
      <c r="F34" s="93"/>
      <c r="G34" s="1"/>
      <c r="H34" s="1"/>
    </row>
    <row r="35" spans="1:8" ht="46.5" customHeight="1" x14ac:dyDescent="0.25">
      <c r="A35" s="92" t="s">
        <v>20</v>
      </c>
      <c r="B35" s="90"/>
      <c r="C35" s="32"/>
      <c r="D35" s="39"/>
      <c r="E35" s="39"/>
      <c r="F35" s="39"/>
      <c r="G35" s="1"/>
      <c r="H35" s="1"/>
    </row>
    <row r="36" spans="1:8" x14ac:dyDescent="0.25">
      <c r="A36" s="38"/>
      <c r="B36" s="39"/>
      <c r="C36" s="39"/>
      <c r="D36" s="39"/>
      <c r="E36" s="39"/>
      <c r="F36" s="39"/>
      <c r="G36" s="1"/>
      <c r="H36" s="1"/>
    </row>
    <row r="37" spans="1:8" x14ac:dyDescent="0.25">
      <c r="A37" s="25" t="s">
        <v>24</v>
      </c>
      <c r="B37" s="26"/>
      <c r="C37" s="26"/>
      <c r="D37" s="26" t="s">
        <v>25</v>
      </c>
      <c r="E37" s="26"/>
      <c r="G37" s="1"/>
      <c r="H37" s="1"/>
    </row>
    <row r="38" spans="1:8" x14ac:dyDescent="0.25">
      <c r="G38" s="1"/>
      <c r="H38" s="1"/>
    </row>
    <row r="39" spans="1:8" x14ac:dyDescent="0.25">
      <c r="G39" s="1"/>
      <c r="H39" s="1"/>
    </row>
    <row r="40" spans="1:8" x14ac:dyDescent="0.25">
      <c r="G40" s="1"/>
      <c r="H40" s="1"/>
    </row>
    <row r="41" spans="1:8" x14ac:dyDescent="0.25">
      <c r="G41" s="1"/>
      <c r="H41" s="1"/>
    </row>
    <row r="42" spans="1:8" x14ac:dyDescent="0.2">
      <c r="A42" s="24"/>
      <c r="B42" s="6"/>
      <c r="G42" s="1"/>
      <c r="H42" s="1"/>
    </row>
    <row r="43" spans="1:8" x14ac:dyDescent="0.25">
      <c r="G43" s="1"/>
      <c r="H43" s="1"/>
    </row>
    <row r="44" spans="1:8" x14ac:dyDescent="0.25">
      <c r="G44" s="1"/>
      <c r="H44" s="1"/>
    </row>
    <row r="45" spans="1:8" x14ac:dyDescent="0.25">
      <c r="G45" s="1"/>
      <c r="H45" s="1"/>
    </row>
    <row r="46" spans="1:8" x14ac:dyDescent="0.25">
      <c r="G46" s="1"/>
      <c r="H46" s="1"/>
    </row>
    <row r="47" spans="1:8" x14ac:dyDescent="0.25"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5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G1590" s="1"/>
      <c r="H1590" s="1"/>
    </row>
    <row r="1591" spans="1:8" x14ac:dyDescent="0.25">
      <c r="G1591" s="1"/>
      <c r="H1591" s="1"/>
    </row>
    <row r="1592" spans="1:8" x14ac:dyDescent="0.25">
      <c r="G1592" s="1"/>
      <c r="H1592" s="1"/>
    </row>
    <row r="1593" spans="1:8" x14ac:dyDescent="0.25">
      <c r="G1593" s="1"/>
      <c r="H1593" s="1"/>
    </row>
    <row r="1594" spans="1:8" x14ac:dyDescent="0.25">
      <c r="G1594" s="1"/>
      <c r="H1594" s="1"/>
    </row>
    <row r="1595" spans="1:8" x14ac:dyDescent="0.25">
      <c r="G1595" s="1"/>
      <c r="H1595" s="1"/>
    </row>
    <row r="1596" spans="1:8" x14ac:dyDescent="0.25">
      <c r="G1596" s="1"/>
      <c r="H1596" s="1"/>
    </row>
    <row r="1597" spans="1:8" x14ac:dyDescent="0.25">
      <c r="G1597" s="1"/>
      <c r="H1597" s="1"/>
    </row>
    <row r="1598" spans="1:8" x14ac:dyDescent="0.25">
      <c r="G1598" s="1"/>
      <c r="H1598" s="1"/>
    </row>
    <row r="1599" spans="1:8" x14ac:dyDescent="0.25">
      <c r="G1599" s="1"/>
      <c r="H1599" s="1"/>
    </row>
    <row r="1600" spans="1:8" x14ac:dyDescent="0.25">
      <c r="G1600" s="1"/>
      <c r="H1600" s="1"/>
    </row>
    <row r="1601" spans="7:8" x14ac:dyDescent="0.25">
      <c r="G1601" s="1"/>
      <c r="H1601" s="1"/>
    </row>
    <row r="1602" spans="7:8" x14ac:dyDescent="0.25">
      <c r="G1602" s="1"/>
      <c r="H1602" s="1"/>
    </row>
    <row r="1603" spans="7:8" x14ac:dyDescent="0.25">
      <c r="G1603" s="1"/>
      <c r="H1603" s="1"/>
    </row>
    <row r="1604" spans="7:8" x14ac:dyDescent="0.25">
      <c r="G1604" s="1"/>
      <c r="H1604" s="1"/>
    </row>
  </sheetData>
  <mergeCells count="23">
    <mergeCell ref="I27:K27"/>
    <mergeCell ref="D34:F34"/>
    <mergeCell ref="B17:E17"/>
    <mergeCell ref="B21:E21"/>
    <mergeCell ref="F21:F22"/>
    <mergeCell ref="B22:E22"/>
    <mergeCell ref="A34:B34"/>
    <mergeCell ref="E1:F1"/>
    <mergeCell ref="D2:F2"/>
    <mergeCell ref="E3:F3"/>
    <mergeCell ref="A5:F5"/>
    <mergeCell ref="A6:F6"/>
    <mergeCell ref="A35:B35"/>
    <mergeCell ref="A7:F7"/>
    <mergeCell ref="B26:E26"/>
    <mergeCell ref="B27:E27"/>
    <mergeCell ref="A9:A10"/>
    <mergeCell ref="B9:D9"/>
    <mergeCell ref="B11:E11"/>
    <mergeCell ref="F11:F12"/>
    <mergeCell ref="B12:E12"/>
    <mergeCell ref="B16:E16"/>
    <mergeCell ref="F16:F17"/>
  </mergeCells>
  <pageMargins left="0.39370078740157483" right="0.39370078740157483" top="0.39370078740157483" bottom="0.39370078740157483" header="0.39370078740157483" footer="0.3937007874015748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СВОД хоз. НОВЫЕ ЦЕНЫ</vt:lpstr>
      <vt:lpstr>СОШ 5 хоз. НОВЫЕ ЦЕНЫ</vt:lpstr>
      <vt:lpstr>СОШ 2 хоз. НОВЫЕ ЦЕНЫ</vt:lpstr>
      <vt:lpstr>Гимназия хоз. НОВЫЕ ЦЕНЫ</vt:lpstr>
      <vt:lpstr>СОШ 6 хоз. НОВЫЕ ЦЕНЫ</vt:lpstr>
      <vt:lpstr>ЦМТиИМО хоз. НОВЫЕ ЦЕНЫ</vt:lpstr>
      <vt:lpstr>'Гимназия хоз. НОВЫЕ ЦЕНЫ'!Print_Area</vt:lpstr>
      <vt:lpstr>'СВОД хоз. НОВЫЕ ЦЕНЫ'!Print_Area</vt:lpstr>
      <vt:lpstr>'СОШ 2 хоз. НОВЫЕ ЦЕНЫ'!Print_Area</vt:lpstr>
      <vt:lpstr>'СОШ 5 хоз. НОВЫЕ ЦЕНЫ'!Print_Area</vt:lpstr>
      <vt:lpstr>'СОШ 6 хоз. НОВЫЕ ЦЕНЫ'!Print_Area</vt:lpstr>
      <vt:lpstr>'ЦМТиИМО хоз. НОВЫЕ ЦЕНЫ'!Print_Area</vt:lpstr>
      <vt:lpstr>'Гимназия хоз. НОВЫЕ ЦЕНЫ'!Область_печати</vt:lpstr>
      <vt:lpstr>'СВОД хоз. НОВЫЕ ЦЕНЫ'!Область_печати</vt:lpstr>
      <vt:lpstr>'СОШ 2 хоз. НОВЫЕ ЦЕНЫ'!Область_печати</vt:lpstr>
      <vt:lpstr>'СОШ 5 хоз. НОВЫЕ ЦЕНЫ'!Область_печати</vt:lpstr>
      <vt:lpstr>'СОШ 6 хоз. НОВЫЕ ЦЕНЫ'!Область_печати</vt:lpstr>
      <vt:lpstr>'ЦМТиИМО 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Захарова Наталья Борисовна</cp:lastModifiedBy>
  <cp:lastPrinted>2025-03-10T03:41:07Z</cp:lastPrinted>
  <dcterms:created xsi:type="dcterms:W3CDTF">2016-03-22T05:41:53Z</dcterms:created>
  <dcterms:modified xsi:type="dcterms:W3CDTF">2025-03-24T07:44:39Z</dcterms:modified>
</cp:coreProperties>
</file>